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封面" sheetId="2" r:id="rId1"/>
    <sheet name="目录" sheetId="3" r:id="rId2"/>
    <sheet name="单位职能" sheetId="4" r:id="rId3"/>
    <sheet name="单位机构设置" sheetId="5" r:id="rId4"/>
    <sheet name="名词解释" sheetId="6" r:id="rId5"/>
    <sheet name="单位编制说明" sheetId="15" r:id="rId6"/>
    <sheet name="单位收支总表" sheetId="1" r:id="rId7"/>
    <sheet name="单位收入总表" sheetId="7" r:id="rId8"/>
    <sheet name="单位支出总表" sheetId="8" r:id="rId9"/>
    <sheet name="财政拨款收支总表" sheetId="9" r:id="rId10"/>
    <sheet name="单位一般公共预算拨款表" sheetId="10" r:id="rId11"/>
    <sheet name="单位政府性基金拨款表" sheetId="11" r:id="rId12"/>
    <sheet name="单位国有资本经营预算拨款表" sheetId="12" r:id="rId13"/>
    <sheet name="单位一般公共预算拨款基本支出明细表" sheetId="13" r:id="rId14"/>
    <sheet name="&quot;三公&quot;经费和机关运行经费预算表" sheetId="14" r:id="rId15"/>
    <sheet name="其他相关情况说明" sheetId="16" r:id="rId16"/>
  </sheets>
  <definedNames>
    <definedName name="_xlnm.Print_Titles" localSheetId="9">财政拨款收支总表!$6:$7</definedName>
    <definedName name="_xlnm.Print_Titles" localSheetId="7">单位收入总表!$6:$8</definedName>
    <definedName name="_xlnm.Print_Titles" localSheetId="10">单位一般公共预算拨款表!$6:$8</definedName>
    <definedName name="_xlnm.Print_Titles" localSheetId="13">单位一般公共预算拨款基本支出明细表!$6:$8</definedName>
    <definedName name="_xlnm.Print_Titles" localSheetId="8">单位支出总表!$6:$8</definedName>
  </definedNames>
  <calcPr calcId="124519"/>
</workbook>
</file>

<file path=xl/calcChain.xml><?xml version="1.0" encoding="utf-8"?>
<calcChain xmlns="http://schemas.openxmlformats.org/spreadsheetml/2006/main">
  <c r="D10" i="14"/>
  <c r="A10"/>
  <c r="G9"/>
  <c r="F9"/>
  <c r="E9"/>
  <c r="D9"/>
  <c r="C9"/>
  <c r="B9"/>
  <c r="A9" s="1"/>
  <c r="D44" i="13"/>
  <c r="D43"/>
  <c r="D42"/>
  <c r="D41"/>
  <c r="D40"/>
  <c r="D39"/>
  <c r="D38"/>
  <c r="D37"/>
  <c r="D36"/>
  <c r="D35"/>
  <c r="D34"/>
  <c r="D33"/>
  <c r="D32"/>
  <c r="D31"/>
  <c r="D30"/>
  <c r="D29"/>
  <c r="D28"/>
  <c r="D27"/>
  <c r="D26"/>
  <c r="D25"/>
  <c r="D24"/>
  <c r="D23"/>
  <c r="D22"/>
  <c r="D21"/>
  <c r="D20"/>
  <c r="D19"/>
  <c r="D18"/>
  <c r="D17"/>
  <c r="D16"/>
  <c r="D15"/>
  <c r="D14"/>
  <c r="D13"/>
  <c r="D12"/>
  <c r="D11"/>
  <c r="D10"/>
  <c r="E10" i="12"/>
  <c r="E9"/>
  <c r="E11" i="11"/>
  <c r="E10"/>
  <c r="E93" i="10"/>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D19" i="9"/>
  <c r="D18"/>
  <c r="D17"/>
  <c r="D16"/>
  <c r="D15"/>
  <c r="D14"/>
  <c r="D13"/>
  <c r="D12"/>
  <c r="D11"/>
  <c r="D10"/>
  <c r="D9"/>
  <c r="G8"/>
  <c r="G20" s="1"/>
  <c r="F8"/>
  <c r="F20" s="1"/>
  <c r="E8"/>
  <c r="D8" s="1"/>
  <c r="D20" s="1"/>
  <c r="B8"/>
  <c r="B20" s="1"/>
  <c r="E94" i="8"/>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3" i="7"/>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D25" i="1"/>
  <c r="D20"/>
  <c r="D19"/>
  <c r="D18"/>
  <c r="D17"/>
  <c r="D16"/>
  <c r="D15"/>
  <c r="D14"/>
  <c r="D13"/>
  <c r="D12"/>
  <c r="D11"/>
  <c r="D10"/>
  <c r="E20" i="9" l="1"/>
</calcChain>
</file>

<file path=xl/sharedStrings.xml><?xml version="1.0" encoding="utf-8"?>
<sst xmlns="http://schemas.openxmlformats.org/spreadsheetml/2006/main" count="1392" uniqueCount="324">
  <si>
    <t>2025年预算单位财务收支预算总表</t>
  </si>
  <si>
    <t>编制单位：上海市松江区九亭镇人民政府（本级）</t>
  </si>
  <si>
    <t>本年收入</t>
  </si>
  <si>
    <t>项目</t>
  </si>
  <si>
    <t>收入总计</t>
  </si>
  <si>
    <t>预算数</t>
  </si>
  <si>
    <t>本年支出</t>
  </si>
  <si>
    <t>支出总计</t>
  </si>
  <si>
    <t>合计</t>
  </si>
  <si>
    <t>基本支出</t>
  </si>
  <si>
    <t>人员经费</t>
  </si>
  <si>
    <t>公用经费</t>
  </si>
  <si>
    <t>单位：元</t>
  </si>
  <si>
    <t>项目支出</t>
  </si>
  <si>
    <t>一、财政拨款收入</t>
  </si>
  <si>
    <t>　　1、一般公共预算资金</t>
  </si>
  <si>
    <t>　　2、政府性基金</t>
  </si>
  <si>
    <t>　　3、国有资本经营预算</t>
  </si>
  <si>
    <t>二、事业收入</t>
  </si>
  <si>
    <t>三、事业单位经营收入</t>
  </si>
  <si>
    <t>四、其他收入</t>
  </si>
  <si>
    <t>一、一般公共服务支出</t>
  </si>
  <si>
    <t>二、教育支出</t>
  </si>
  <si>
    <t>三、科学技术支出</t>
  </si>
  <si>
    <t>四、社会保障和就业支出</t>
  </si>
  <si>
    <t>五、卫生健康支出</t>
  </si>
  <si>
    <t>六、城乡社区支出</t>
  </si>
  <si>
    <t>七、农林水支出</t>
  </si>
  <si>
    <t>十、援助其他地区支出</t>
  </si>
  <si>
    <t>九、商业服务业等支出</t>
  </si>
  <si>
    <t>八、资源勘探工业信息等支出</t>
  </si>
  <si>
    <t>十一、住房保障支出</t>
  </si>
  <si>
    <t/>
  </si>
  <si>
    <t>预算单位：上海市松江区九亭镇人民政府（本级）</t>
    <phoneticPr fontId="4" type="noConversion"/>
  </si>
  <si>
    <t>目录</t>
  </si>
  <si>
    <t>一、单位主要职能</t>
  </si>
  <si>
    <t>二、单位机构设置</t>
  </si>
  <si>
    <t xml:space="preserve">三、名词解释 </t>
  </si>
  <si>
    <t>四、单位预算编制说明</t>
  </si>
  <si>
    <t>五、单位预算表</t>
  </si>
  <si>
    <t xml:space="preserve">    1. 2025年预算单位财务收支预算总表</t>
    <phoneticPr fontId="4" type="noConversion"/>
  </si>
  <si>
    <t xml:space="preserve">    2. 2025年预算单位收入预算总表</t>
    <phoneticPr fontId="4" type="noConversion"/>
  </si>
  <si>
    <t xml:space="preserve">    3. 2025年预算单位支出预算总表</t>
    <phoneticPr fontId="4" type="noConversion"/>
  </si>
  <si>
    <t xml:space="preserve">    4. 2025年预算单位财政拨款收支预算总表</t>
    <phoneticPr fontId="4" type="noConversion"/>
  </si>
  <si>
    <t xml:space="preserve">    5. 2025年预算单位一般公共预算支出功能分类预算表</t>
    <phoneticPr fontId="4" type="noConversion"/>
  </si>
  <si>
    <t xml:space="preserve">    6. 2025年预算单位政府性基金预算支出功能分类预算表</t>
    <phoneticPr fontId="4" type="noConversion"/>
  </si>
  <si>
    <t xml:space="preserve">    7. 2025年预算单位国有资本经营预算支出功能分类预算表</t>
    <phoneticPr fontId="4" type="noConversion"/>
  </si>
  <si>
    <t xml:space="preserve">    8. 2025年预算单位一般公共预算基本支出部门预算经济分类预算表</t>
    <phoneticPr fontId="4" type="noConversion"/>
  </si>
  <si>
    <t xml:space="preserve">    9. 单位“三公”经费和机关运行经费预算表</t>
    <phoneticPr fontId="4" type="noConversion"/>
  </si>
  <si>
    <t xml:space="preserve">六、其他相关情况说明 </t>
  </si>
  <si>
    <t>九亭镇人民政府（本级）主要职能</t>
    <phoneticPr fontId="4" type="noConversion"/>
  </si>
  <si>
    <t>上海市松江区九亭镇人民政府（本级）是九亭镇行政单位。</t>
    <phoneticPr fontId="4" type="noConversion"/>
  </si>
  <si>
    <t>主要职能包括：</t>
    <phoneticPr fontId="4" type="noConversion"/>
  </si>
  <si>
    <t>1.执行国家行政机关的决定、命令和国家制定的法令、法规，执行本级人民代表大会的各项决议，并报告执行决议、决定和命令的情况。</t>
    <phoneticPr fontId="4" type="noConversion"/>
  </si>
  <si>
    <t>2.制定并落实九亭镇的经济计划和措施，全面提高人民群众的生活水平和生活质量。</t>
    <phoneticPr fontId="4" type="noConversion"/>
  </si>
  <si>
    <t>3.承担国有资产、集体资产管理、监督及增值保值责任。</t>
    <phoneticPr fontId="4" type="noConversion"/>
  </si>
  <si>
    <t>4.开展社会主义民主和法治的宣传教育，保障公民的权利，打击违法犯罪，维护社会稳定。</t>
    <phoneticPr fontId="4" type="noConversion"/>
  </si>
  <si>
    <t>5.制定各项事业发展计划，发展教育、卫生、科技、民政、文化、体育事业；加强计划生育工作；推进社会保障、社会福利事业和养老保险等工作。</t>
    <phoneticPr fontId="4" type="noConversion"/>
  </si>
  <si>
    <t>6.加强镇级财政的监督和管理。</t>
    <phoneticPr fontId="4" type="noConversion"/>
  </si>
  <si>
    <t>7.制定和组织实施镇村建设规划，保护和改善生活环境和生态环境。</t>
    <phoneticPr fontId="4" type="noConversion"/>
  </si>
  <si>
    <t>8.承办九亭镇党委、人大和上级交办的其他事项等。</t>
    <phoneticPr fontId="4" type="noConversion"/>
  </si>
  <si>
    <t>机构设置</t>
  </si>
  <si>
    <t xml:space="preserve">    上海市松江区九亭镇人民政府（本级）设17个内设机构，包括：党政办、党群办、宣传办、人大办公室、纪检监察室、妇联、团委、综合党委、武装部、教育办、规建办、河长办、社发办、综管办、平安办、动迁办、社建办。</t>
    <phoneticPr fontId="4" type="noConversion"/>
  </si>
  <si>
    <t>名词解释</t>
  </si>
  <si>
    <t xml:space="preserve">   （一）财政拨款收入：是区级预算主管部门及所属预算单位本年度从本级财政部门取得的财政拨款，包括一般公共预算财政拨款、政府性基金预算财政拨款和国有资本经营预算财政拨款。</t>
  </si>
  <si>
    <t xml:space="preserve">   （二）事业收入：指事业单位开展专业业务活动及其辅助活动取得的收入。</t>
  </si>
  <si>
    <t xml:space="preserve">   （三）事业单位经营收入：指事业单位在专业业务活动及其辅助活动之外开展非独立核算经营活动取得的收入。</t>
  </si>
  <si>
    <t xml:space="preserve">   （四）其他收入：指除上述“财政拨款收入”、“事业收入”、“事业单位经营收入”等以外的收入。</t>
  </si>
  <si>
    <t xml:space="preserve">   （五）基本支出预算：是区级预算主管部门及所属预算单位为保障其机构正常运转、完成日常工作任务而编制的年度基本支出计划，包括人员经费和公用经费两部分。</t>
  </si>
  <si>
    <t xml:space="preserve">   （六）项目支出预算：是区级预算主管部门及所属预算单位为完成行政工作任务、事业发展目标或政府发展战略、特定目标，在基本支出之外编制的年度支出计划。</t>
  </si>
  <si>
    <t xml:space="preserve">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</si>
  <si>
    <t xml:space="preserve">   （八）机关运行经费：指行政单位和参照公务员法管理的事业单位使用一般公共预算财政拨款安排的基本支出中的日常公用经费支出。</t>
  </si>
  <si>
    <t>2025年预算单位收入预算总表</t>
  </si>
  <si>
    <t>收入预算</t>
  </si>
  <si>
    <t>功能分类科目编码</t>
  </si>
  <si>
    <t>功能分类科目名称</t>
  </si>
  <si>
    <t>财政拨款收入</t>
  </si>
  <si>
    <t>事业收入</t>
  </si>
  <si>
    <t>事业单位
经营收入</t>
  </si>
  <si>
    <t>其他收入</t>
  </si>
  <si>
    <t>类</t>
  </si>
  <si>
    <t>款</t>
  </si>
  <si>
    <t>项</t>
  </si>
  <si>
    <t>201</t>
  </si>
  <si>
    <t>一般公共服务支出</t>
  </si>
  <si>
    <t>01</t>
  </si>
  <si>
    <t>人大事务</t>
  </si>
  <si>
    <t>04</t>
  </si>
  <si>
    <t>人大会议</t>
  </si>
  <si>
    <t>02</t>
  </si>
  <si>
    <t>政协事务</t>
  </si>
  <si>
    <t>99</t>
  </si>
  <si>
    <t>其他政协事务支出</t>
  </si>
  <si>
    <t>03</t>
  </si>
  <si>
    <t>政府办公厅（室）及相关机构事务</t>
  </si>
  <si>
    <t>行政运行</t>
  </si>
  <si>
    <t>机关服务</t>
  </si>
  <si>
    <t>发展与改革事务</t>
  </si>
  <si>
    <t>其他发展与改革事务支出</t>
  </si>
  <si>
    <t>11</t>
  </si>
  <si>
    <t>纪检监察事务</t>
  </si>
  <si>
    <t>其他纪检监察事务支出</t>
  </si>
  <si>
    <t>29</t>
  </si>
  <si>
    <t>群众团体事务</t>
  </si>
  <si>
    <t>一般行政管理事务</t>
  </si>
  <si>
    <t>其他群众团体事务支出</t>
  </si>
  <si>
    <t>32</t>
  </si>
  <si>
    <t>组织事务</t>
  </si>
  <si>
    <t>其他组织事务支出</t>
  </si>
  <si>
    <t>33</t>
  </si>
  <si>
    <t>宣传事务</t>
  </si>
  <si>
    <t>其他宣传事务支出</t>
  </si>
  <si>
    <t>34</t>
  </si>
  <si>
    <t>统战事务</t>
  </si>
  <si>
    <t>其他统战事务支出</t>
  </si>
  <si>
    <t>36</t>
  </si>
  <si>
    <t>其他共产党事务支出</t>
  </si>
  <si>
    <t>其他一般公共服务支出</t>
  </si>
  <si>
    <t>205</t>
  </si>
  <si>
    <t>教育支出</t>
  </si>
  <si>
    <t>08</t>
  </si>
  <si>
    <t>进修及培训</t>
  </si>
  <si>
    <t>培训支出</t>
  </si>
  <si>
    <t>其他教育支出</t>
  </si>
  <si>
    <t>206</t>
  </si>
  <si>
    <t>科学技术支出</t>
  </si>
  <si>
    <t>07</t>
  </si>
  <si>
    <t>科学技术普及</t>
  </si>
  <si>
    <t>科普活动</t>
  </si>
  <si>
    <t>208</t>
  </si>
  <si>
    <t>社会保障和就业支出</t>
  </si>
  <si>
    <t>民政管理事务</t>
  </si>
  <si>
    <t>其他民政管理事务支出</t>
  </si>
  <si>
    <t>05</t>
  </si>
  <si>
    <t>行政事业单位养老支出</t>
  </si>
  <si>
    <t>行政单位离退休</t>
  </si>
  <si>
    <t>机关事业单位基本养老保险缴费支出</t>
  </si>
  <si>
    <t>06</t>
  </si>
  <si>
    <t>机关事业单位职业年金缴费支出</t>
  </si>
  <si>
    <t>其他行政事业单位养老支出</t>
  </si>
  <si>
    <t>10</t>
  </si>
  <si>
    <t>社会福利</t>
  </si>
  <si>
    <t>老年福利</t>
  </si>
  <si>
    <t>养老服务</t>
  </si>
  <si>
    <t>残疾人事业</t>
  </si>
  <si>
    <t>残疾人康复</t>
  </si>
  <si>
    <t>残疾人就业</t>
  </si>
  <si>
    <t>其他残疾人事业支出</t>
  </si>
  <si>
    <t>16</t>
  </si>
  <si>
    <t>红十字事业</t>
  </si>
  <si>
    <t>其他红十字事业支出</t>
  </si>
  <si>
    <t>28</t>
  </si>
  <si>
    <t>退役军人管理事务</t>
  </si>
  <si>
    <t>拥军优属</t>
  </si>
  <si>
    <t>210</t>
  </si>
  <si>
    <t>卫生健康支出</t>
  </si>
  <si>
    <t>公共卫生</t>
  </si>
  <si>
    <t>其他公共卫生支出</t>
  </si>
  <si>
    <t>计划生育事务</t>
  </si>
  <si>
    <t>其他计划生育事务支出</t>
  </si>
  <si>
    <t>行政事业单位医疗</t>
  </si>
  <si>
    <t>行政单位医疗</t>
  </si>
  <si>
    <t>212</t>
  </si>
  <si>
    <t>城乡社区支出</t>
  </si>
  <si>
    <t>城乡社区公共设施</t>
  </si>
  <si>
    <t>其他城乡社区公共设施支出</t>
  </si>
  <si>
    <t>城乡社区环境卫生</t>
  </si>
  <si>
    <t>其他城乡社区支出</t>
  </si>
  <si>
    <t>213</t>
  </si>
  <si>
    <t>农林水支出</t>
  </si>
  <si>
    <t>水利</t>
  </si>
  <si>
    <t>水利工程建设</t>
  </si>
  <si>
    <t>水利工程运行与维护</t>
  </si>
  <si>
    <t>215</t>
  </si>
  <si>
    <t>资源勘探工业信息等支出</t>
  </si>
  <si>
    <t>支持中小企业发展和管理支出</t>
  </si>
  <si>
    <t>其他支持中小企业发展和管理支出</t>
  </si>
  <si>
    <t>216</t>
  </si>
  <si>
    <t>商业服务业等支出</t>
  </si>
  <si>
    <t>其他商业服务业等支出</t>
  </si>
  <si>
    <t>219</t>
  </si>
  <si>
    <t>援助其他地区支出</t>
  </si>
  <si>
    <t>其他支出</t>
  </si>
  <si>
    <t>221</t>
  </si>
  <si>
    <t>住房保障支出</t>
  </si>
  <si>
    <t>住房改革支出</t>
  </si>
  <si>
    <t>住房公积金</t>
  </si>
  <si>
    <t>购房补贴</t>
  </si>
  <si>
    <t>2025年预算单位支出预算总表</t>
  </si>
  <si>
    <t>支出预算</t>
  </si>
  <si>
    <t>2025年预算单位财政拨款收支预算总表</t>
  </si>
  <si>
    <t>财政拨款支出</t>
  </si>
  <si>
    <t>一般公共预算</t>
  </si>
  <si>
    <t>政府性基金预算</t>
  </si>
  <si>
    <t>国有资本经营预算</t>
  </si>
  <si>
    <t>一、一般公共预算资金</t>
  </si>
  <si>
    <t>二、政府性基金</t>
  </si>
  <si>
    <t>三、国有资本经营预算</t>
  </si>
  <si>
    <t>2025年预算单位一般公共预算支出功能分类预算表</t>
  </si>
  <si>
    <t>一般公共预算支出</t>
  </si>
  <si>
    <t>2025年预算单位政府性基金预算支出功能分类预算表</t>
  </si>
  <si>
    <t>政府性基金预算支出</t>
  </si>
  <si>
    <t>2025年预算单位国有资本经营预算支出功能分类预算表</t>
  </si>
  <si>
    <t>国有资本经营预算支出</t>
  </si>
  <si>
    <t>2025年预算单位一般公共预算基本支出部门预算经济分类预算表</t>
  </si>
  <si>
    <t>一般公共预算基本支出</t>
  </si>
  <si>
    <t>经济分类科目编码</t>
  </si>
  <si>
    <t>部门经济分类科目名称</t>
  </si>
  <si>
    <t>301</t>
  </si>
  <si>
    <t>工资福利支出</t>
  </si>
  <si>
    <t>基本工资</t>
  </si>
  <si>
    <t>津贴补贴</t>
  </si>
  <si>
    <t>奖金</t>
  </si>
  <si>
    <t>机关事业单位基本养老保险缴费</t>
  </si>
  <si>
    <t>09</t>
  </si>
  <si>
    <t>职业年金缴费</t>
  </si>
  <si>
    <t>职工基本医疗保险缴费</t>
  </si>
  <si>
    <t>12</t>
  </si>
  <si>
    <t>其他社会保障缴费</t>
  </si>
  <si>
    <t>13</t>
  </si>
  <si>
    <t>其他工资福利支出</t>
  </si>
  <si>
    <t>302</t>
  </si>
  <si>
    <t>商品和服务支出</t>
  </si>
  <si>
    <t>办公费</t>
  </si>
  <si>
    <t>手续费</t>
  </si>
  <si>
    <t>水费</t>
  </si>
  <si>
    <t>电费</t>
  </si>
  <si>
    <t>邮电费</t>
  </si>
  <si>
    <t>物业管理费</t>
  </si>
  <si>
    <t>差旅费</t>
  </si>
  <si>
    <t>维修(护)费</t>
  </si>
  <si>
    <t>14</t>
  </si>
  <si>
    <t>租赁费</t>
  </si>
  <si>
    <t>15</t>
  </si>
  <si>
    <t>会议费</t>
  </si>
  <si>
    <t>培训费</t>
  </si>
  <si>
    <t>17</t>
  </si>
  <si>
    <t>公务接待费</t>
  </si>
  <si>
    <t>18</t>
  </si>
  <si>
    <t>专用材料费</t>
  </si>
  <si>
    <t>26</t>
  </si>
  <si>
    <t>劳务费</t>
  </si>
  <si>
    <t>工会经费</t>
  </si>
  <si>
    <t>福利费</t>
  </si>
  <si>
    <t>31</t>
  </si>
  <si>
    <t>公务用车运行维护费</t>
  </si>
  <si>
    <t>39</t>
  </si>
  <si>
    <t>其他交通费用</t>
  </si>
  <si>
    <t>其他商品和服务支出</t>
  </si>
  <si>
    <t>303</t>
  </si>
  <si>
    <t>对个人和家庭的补助</t>
  </si>
  <si>
    <t>其他对个人和家庭的补助</t>
  </si>
  <si>
    <t>310</t>
  </si>
  <si>
    <t>资本性支出</t>
  </si>
  <si>
    <t>办公设备购置</t>
  </si>
  <si>
    <t>单位预算11表</t>
  </si>
  <si>
    <t>2025年单位“三公”经费和机关运行经费预算表</t>
  </si>
  <si>
    <t>单位:万元</t>
  </si>
  <si>
    <t>“三公”经费预算数</t>
  </si>
  <si>
    <t>2023年机关运行经费预算数</t>
  </si>
  <si>
    <t>机关运行经费预算数</t>
  </si>
  <si>
    <t>因公出国(境)费</t>
  </si>
  <si>
    <t>公务用车购置及运行费</t>
  </si>
  <si>
    <t>小计</t>
  </si>
  <si>
    <t>购置费</t>
  </si>
  <si>
    <t>运行费</t>
  </si>
  <si>
    <t>一、一般公共预算支出：</t>
    <phoneticPr fontId="4" type="noConversion"/>
  </si>
  <si>
    <t>其他相关情况说明</t>
  </si>
  <si>
    <t xml:space="preserve">      （一）因公出国（境）费 0万元。</t>
    <phoneticPr fontId="4" type="noConversion"/>
  </si>
  <si>
    <t xml:space="preserve">      （二）公务用车购置及运行费 12万元。其中：公务用车购置费 0万元；公务用车运行费 12万元，主要是公务用车车辆保险费等支出。</t>
    <phoneticPr fontId="4" type="noConversion"/>
  </si>
  <si>
    <t xml:space="preserve">      （三）公务接待费10万元，主要是公务接待对口支援地区考察学习代表团和商务接待等。</t>
    <phoneticPr fontId="4" type="noConversion"/>
  </si>
  <si>
    <t>二、机关运行经费预算</t>
  </si>
  <si>
    <t>三、政府采购情况</t>
  </si>
  <si>
    <t>四、绩效目标设置情况</t>
    <phoneticPr fontId="4" type="noConversion"/>
  </si>
  <si>
    <t xml:space="preserve">    2025年，上海市松江区九亭镇人民政府（本级）收入预算40,879.20万元，其中：财政拨款收入35,879.20万元，比2024年预算减少6,914.80万元，降幅16.16%；其他收入5,000.00万元。支出预算为40,879.20万元，其中：财政拨款支出35,879.20万元，比2024年预算减少6,914.80万元，降幅16.16%；财政拨款支出中，一般公共预算支出35,879.20万元，比2024年预算减少6,914.80万元，降幅16.16%；无政府性基金预算和国有资本经营预算。财政拨款支出主要内容如下：</t>
    <phoneticPr fontId="4" type="noConversion"/>
  </si>
  <si>
    <t>2025年单位预算编制说明</t>
    <phoneticPr fontId="4" type="noConversion"/>
  </si>
  <si>
    <t xml:space="preserve">   1. “人大会议”科目30万元，主要用于人大办公室会议费、会议印刷资料费等支出。</t>
    <phoneticPr fontId="4" type="noConversion"/>
  </si>
  <si>
    <t xml:space="preserve">   2. “其他政协事务支出”科目1万元，主要用于政协办公室走访调研等支出。</t>
    <phoneticPr fontId="4" type="noConversion"/>
  </si>
  <si>
    <t xml:space="preserve">   3. “行政运行”科目3,653.60万元，主要用于公务员工资、办公费、咨询费、物业费、公务接待费、培训费等支出。</t>
    <phoneticPr fontId="4" type="noConversion"/>
  </si>
  <si>
    <t xml:space="preserve">   4. “机关服务”科目840.00万元，主要用于机关会议、食堂等支出。</t>
    <phoneticPr fontId="4" type="noConversion"/>
  </si>
  <si>
    <t xml:space="preserve">   5. “其他发展与改革事务支出”科目2,136.50万元，主要用于招商引资、经济产业等支出。</t>
    <phoneticPr fontId="4" type="noConversion"/>
  </si>
  <si>
    <t xml:space="preserve">   6. “其他纪检监察事务支出”科目2.1万元，主要用于纪检监察室报刊费、会议费、采购办公设备等支出。</t>
    <phoneticPr fontId="4" type="noConversion"/>
  </si>
  <si>
    <t xml:space="preserve">   7. “一般行政管理事务”科目28万元，主要用于团委开办爱心暑托班等支出。</t>
    <phoneticPr fontId="4" type="noConversion"/>
  </si>
  <si>
    <t xml:space="preserve">   8. “其他群众团体事务支出”科目45.5万元，主要用于团委培训费、团委报刊费、妇联报刊费和宣传费、妇联培训费和会议费等支出。</t>
    <phoneticPr fontId="4" type="noConversion"/>
  </si>
  <si>
    <t xml:space="preserve">   10. “其他组织事务支出”科目27万元，主要用于党群办报刊费、会议费、培训费、招聘费、纪念建党百年活动等支出。</t>
    <phoneticPr fontId="4" type="noConversion"/>
  </si>
  <si>
    <t xml:space="preserve">   11. “其他宣传事务支出”科目157.5万元，主要用于宣传办报刊费、会议费、培训费、“两微一报”、新时代文明实践站等支出。</t>
    <phoneticPr fontId="4" type="noConversion"/>
  </si>
  <si>
    <t xml:space="preserve">   12. “其他统战事务支出”科目3万元，主要用于统战部门会议费、走访调研费等支出。</t>
    <phoneticPr fontId="4" type="noConversion"/>
  </si>
  <si>
    <t xml:space="preserve">   9. “一般行政管理事务”科目49万元，主要用于综合党委办公经费、报刊费、“两新”组织党建活动和党务人员工作津贴等支出。</t>
    <phoneticPr fontId="4" type="noConversion"/>
  </si>
  <si>
    <t xml:space="preserve">   13. “其他一般公共服务支出”科目52.5万元，主要用于武装部会议费、训练费、报刊费等支出。</t>
    <phoneticPr fontId="4" type="noConversion"/>
  </si>
  <si>
    <t xml:space="preserve">   14. “培训支出”科目335.00万元，主要用于培训期间发生的支出。</t>
    <phoneticPr fontId="4" type="noConversion"/>
  </si>
  <si>
    <t xml:space="preserve">   24. “一般行政管理事务”科目8.00万元，主要用于残疾人事业方面的支出。</t>
    <phoneticPr fontId="4" type="noConversion"/>
  </si>
  <si>
    <t xml:space="preserve">   25. “残疾人康复”科目135.40万元，主要用于残疾人康复方面的支出。</t>
    <phoneticPr fontId="4" type="noConversion"/>
  </si>
  <si>
    <t xml:space="preserve">   26. “残疾人就业”科目12.00万元，主要用于残疾人就业方面的支出。</t>
    <phoneticPr fontId="4" type="noConversion"/>
  </si>
  <si>
    <t xml:space="preserve">   27. “其他残疾人事业支出”科目90.00万元，主要用于残疾人事业方面的支出。</t>
    <phoneticPr fontId="4" type="noConversion"/>
  </si>
  <si>
    <t xml:space="preserve">   28. “其他红十字事业支出”科目24万元，主要用于镇红十字方面的支出。</t>
    <phoneticPr fontId="4" type="noConversion"/>
  </si>
  <si>
    <t xml:space="preserve">   29. “拥军优属”科目35万元，主要用于镇拥军优属方面的支出。</t>
    <phoneticPr fontId="4" type="noConversion"/>
  </si>
  <si>
    <t xml:space="preserve">   30. “其他公共卫生支出”科目638.00万元，主要用于公共卫生事业支出。</t>
    <phoneticPr fontId="4" type="noConversion"/>
  </si>
  <si>
    <t xml:space="preserve">   31. “其他计划生育事务支出”科目30万元，主要用于镇计划生育方面的支出。</t>
    <phoneticPr fontId="4" type="noConversion"/>
  </si>
  <si>
    <t xml:space="preserve">   32. “行政单位医疗”科目65万元，主要用于公务员医疗保险单位部分支出。</t>
    <phoneticPr fontId="4" type="noConversion"/>
  </si>
  <si>
    <t xml:space="preserve">   15. “其他教育支出”科目94.50万元，主要用于教育办会议费、教育视导员津贴、学校建设补贴等支出。</t>
    <phoneticPr fontId="4" type="noConversion"/>
  </si>
  <si>
    <t xml:space="preserve">   16. “科普活动”科目3万元，主要用于科学技术普及方面的支出。</t>
    <phoneticPr fontId="4" type="noConversion"/>
  </si>
  <si>
    <t xml:space="preserve">   17. “其他民政管理事务支出”科目5,721.67万元，主要用于社区建设、助老等方面的支出。</t>
    <phoneticPr fontId="4" type="noConversion"/>
  </si>
  <si>
    <t xml:space="preserve">   18. “行政单位离退休”科目60万元，主要用于退休人员福利费等支出。</t>
    <phoneticPr fontId="4" type="noConversion"/>
  </si>
  <si>
    <t xml:space="preserve">   19. “机关事业单位基本养老保险缴费支出”科目165万元，主要用于公务员养老金单位部分支出。</t>
    <phoneticPr fontId="4" type="noConversion"/>
  </si>
  <si>
    <t xml:space="preserve">   20. “机关事业单位职业年金缴费支出”科目85万元，主要用于公务员职业年金单位部分支出。</t>
    <phoneticPr fontId="4" type="noConversion"/>
  </si>
  <si>
    <t xml:space="preserve">   21. “机关行政事业单位养老支出”科目12.5万元，主要用于公务员其他社会保险单位部分支出。</t>
    <phoneticPr fontId="4" type="noConversion"/>
  </si>
  <si>
    <t xml:space="preserve">   22. “老年福利”科目7.07万元，主要用于社区老年人福利方面的支出。</t>
    <phoneticPr fontId="4" type="noConversion"/>
  </si>
  <si>
    <t xml:space="preserve">   23. “老年服务”科目484.86万元，主要用于社区老年人服务方面的支出。</t>
    <phoneticPr fontId="4" type="noConversion"/>
  </si>
  <si>
    <t xml:space="preserve">   33. “其他城乡社区公共设施支出”科目6,185.00万元，主要用于道路工程、雨污水工程和零星工程等支出。</t>
    <phoneticPr fontId="4" type="noConversion"/>
  </si>
  <si>
    <t xml:space="preserve">   34. “城乡社区环境卫生”科目4,060.00万元，主要用于绿化养护、街长制绿化种植改造、公园运营费等支出。</t>
    <phoneticPr fontId="4" type="noConversion"/>
  </si>
  <si>
    <t xml:space="preserve">   35. “其他城乡社区支出”科目5,820.00万元，主要用于企业动迁、社会稳定、平安建设等支出。</t>
    <phoneticPr fontId="4" type="noConversion"/>
  </si>
  <si>
    <t xml:space="preserve">   36. “水利工程建设”科目1,000.00万元，主要用于中小河道养护、河道水生态修复、河道整治等支出。</t>
    <phoneticPr fontId="4" type="noConversion"/>
  </si>
  <si>
    <t xml:space="preserve">   37. “水利工程运行与维护”科目621.5元，主要用于水利工程河道养护维护等支出。</t>
    <phoneticPr fontId="4" type="noConversion"/>
  </si>
  <si>
    <t xml:space="preserve">   38. “其他支持中小企业发展和管理支出”科目6,970.00万元，主要用于支持中小企业发展方面的支出。</t>
    <phoneticPr fontId="4" type="noConversion"/>
  </si>
  <si>
    <t xml:space="preserve">   39. “其他商业服务业等支出”科目275.00万元，主要用于支持商业服务业方面的支出。</t>
    <phoneticPr fontId="4" type="noConversion"/>
  </si>
  <si>
    <t xml:space="preserve">   40. “其他支出”科目360.00万元，主要用于对口支援地区的支出。</t>
    <phoneticPr fontId="4" type="noConversion"/>
  </si>
  <si>
    <t xml:space="preserve">   41. “住房公积金”科目218.00万元，主要用于公务员住房公积金单位部分支出。</t>
    <phoneticPr fontId="4" type="noConversion"/>
  </si>
  <si>
    <t xml:space="preserve">   42. “购房补贴”科目338.00万元，主要用于公务员住房补贴支出。</t>
    <phoneticPr fontId="4" type="noConversion"/>
  </si>
  <si>
    <t>一、2025年“三公”经费预算情况说明</t>
    <phoneticPr fontId="4" type="noConversion"/>
  </si>
  <si>
    <t xml:space="preserve">       2025年“三公”经费预算数为 22万元，与上年持平。其中：</t>
    <phoneticPr fontId="4" type="noConversion"/>
  </si>
  <si>
    <t xml:space="preserve">      2025年单位财政拨款的机关运行经费预算为 2,089.60万元。</t>
    <phoneticPr fontId="4" type="noConversion"/>
  </si>
  <si>
    <r>
      <t xml:space="preserve">      2025年度，本单位编报绩效目标的项目</t>
    </r>
    <r>
      <rPr>
        <sz val="12"/>
        <color indexed="8"/>
        <rFont val="阿里巴巴普惠体 M"/>
        <family val="3"/>
        <charset val="134"/>
      </rPr>
      <t>共22个</t>
    </r>
    <r>
      <rPr>
        <sz val="12"/>
        <rFont val="阿里巴巴普惠体 M"/>
        <family val="3"/>
        <charset val="134"/>
      </rPr>
      <t>，涉及项目预算资金36,289.60万元。</t>
    </r>
    <phoneticPr fontId="4" type="noConversion"/>
  </si>
  <si>
    <t xml:space="preserve">      2025年本单位政府采购预算2,913.40万元，其中：政府采购货物预算 64.58万元、政府采购工程预算 606.91万元、政府采购服务预算2,241.91万元。</t>
    <phoneticPr fontId="4" type="noConversion"/>
  </si>
  <si>
    <t>2025年上海市松江区九亭镇人民政府（本级）单位预算</t>
    <phoneticPr fontId="4" type="noConversion"/>
  </si>
</sst>
</file>

<file path=xl/styles.xml><?xml version="1.0" encoding="utf-8"?>
<styleSheet xmlns="http://schemas.openxmlformats.org/spreadsheetml/2006/main">
  <numFmts count="3">
    <numFmt numFmtId="176" formatCode="[=0]&quot;&quot;;#,##0"/>
    <numFmt numFmtId="177" formatCode="[=0]&quot;&quot;;#,##0.00"/>
    <numFmt numFmtId="178" formatCode="[=0]&quot;&quot;;#,##0.00&quot;&quot;"/>
  </numFmts>
  <fonts count="23">
    <font>
      <sz val="11"/>
      <name val="Calibri"/>
    </font>
    <font>
      <sz val="10"/>
      <name val="宋体"/>
      <family val="3"/>
      <charset val="134"/>
    </font>
    <font>
      <sz val="18"/>
      <name val="宋体"/>
      <family val="3"/>
      <charset val="134"/>
    </font>
    <font>
      <sz val="12"/>
      <name val="宋体"/>
      <family val="3"/>
      <charset val="134"/>
    </font>
    <font>
      <sz val="9"/>
      <name val="宋体"/>
      <family val="3"/>
      <charset val="134"/>
    </font>
    <font>
      <sz val="11"/>
      <color indexed="8"/>
      <name val="宋体"/>
      <family val="3"/>
      <charset val="134"/>
      <scheme val="minor"/>
    </font>
    <font>
      <b/>
      <sz val="19"/>
      <name val="阿里巴巴普惠体 M"/>
      <family val="3"/>
      <charset val="134"/>
    </font>
    <font>
      <sz val="12"/>
      <name val="阿里巴巴普惠体 M"/>
      <family val="3"/>
      <charset val="134"/>
    </font>
    <font>
      <sz val="10"/>
      <name val="阿里巴巴普惠体 M"/>
      <family val="3"/>
      <charset val="134"/>
    </font>
    <font>
      <sz val="12"/>
      <name val="宋体"/>
      <family val="3"/>
      <charset val="134"/>
    </font>
    <font>
      <sz val="12"/>
      <color indexed="8"/>
      <name val="宋体"/>
      <family val="3"/>
      <charset val="134"/>
      <scheme val="minor"/>
    </font>
    <font>
      <sz val="11"/>
      <name val="Calibri"/>
      <family val="2"/>
    </font>
    <font>
      <sz val="18"/>
      <name val="宋体"/>
      <family val="3"/>
      <charset val="134"/>
    </font>
    <font>
      <sz val="12"/>
      <color rgb="FF000100"/>
      <name val="宋体"/>
      <family val="3"/>
      <charset val="134"/>
    </font>
    <font>
      <sz val="10"/>
      <name val="宋体"/>
      <family val="3"/>
      <charset val="134"/>
    </font>
    <font>
      <sz val="11"/>
      <name val="宋体"/>
      <family val="3"/>
      <charset val="134"/>
    </font>
    <font>
      <sz val="11"/>
      <color rgb="FF000100"/>
      <name val="宋体"/>
      <family val="3"/>
      <charset val="134"/>
    </font>
    <font>
      <b/>
      <sz val="10"/>
      <color indexed="8"/>
      <name val="阿里巴巴普惠体 M"/>
      <family val="3"/>
      <charset val="134"/>
    </font>
    <font>
      <sz val="10"/>
      <color indexed="8"/>
      <name val="阿里巴巴普惠体 M"/>
      <family val="3"/>
      <charset val="134"/>
    </font>
    <font>
      <b/>
      <sz val="11"/>
      <color indexed="8"/>
      <name val="宋体"/>
      <family val="3"/>
      <charset val="134"/>
      <scheme val="minor"/>
    </font>
    <font>
      <sz val="12"/>
      <color indexed="8"/>
      <name val="阿里巴巴普惠体 M"/>
      <family val="3"/>
      <charset val="134"/>
    </font>
    <font>
      <sz val="10"/>
      <color theme="1"/>
      <name val="阿里巴巴普惠体 M"/>
      <family val="3"/>
      <charset val="134"/>
    </font>
    <font>
      <sz val="11"/>
      <color theme="1"/>
      <name val="宋体"/>
      <family val="3"/>
      <charset val="134"/>
      <scheme val="minor"/>
    </font>
  </fonts>
  <fills count="5">
    <fill>
      <patternFill patternType="none"/>
    </fill>
    <fill>
      <patternFill patternType="gray125"/>
    </fill>
    <fill>
      <patternFill patternType="solid">
        <fgColor rgb="FFD8D8D8"/>
      </patternFill>
    </fill>
    <fill>
      <patternFill patternType="solid">
        <fgColor rgb="FFFFFFFF"/>
      </patternFill>
    </fill>
    <fill>
      <patternFill patternType="solid">
        <fgColor indexed="9"/>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5" fillId="0" borderId="0">
      <alignment vertical="center"/>
    </xf>
    <xf numFmtId="0" fontId="11" fillId="0" borderId="0"/>
  </cellStyleXfs>
  <cellXfs count="76">
    <xf numFmtId="0" fontId="0" fillId="0" borderId="0" xfId="0"/>
    <xf numFmtId="0" fontId="1" fillId="0" borderId="0" xfId="0" applyNumberFormat="1" applyFont="1" applyAlignment="1">
      <alignment horizontal="left" vertical="center"/>
    </xf>
    <xf numFmtId="0" fontId="3" fillId="2" borderId="1" xfId="0" applyNumberFormat="1" applyFont="1" applyFill="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right" vertical="center" wrapText="1"/>
    </xf>
    <xf numFmtId="0" fontId="3" fillId="0" borderId="0" xfId="0" applyNumberFormat="1" applyFont="1" applyAlignment="1">
      <alignment horizontal="right" vertical="center"/>
    </xf>
    <xf numFmtId="0" fontId="3" fillId="0" borderId="1" xfId="0" applyNumberFormat="1" applyFont="1" applyBorder="1" applyAlignment="1">
      <alignment horizontal="left" vertical="center" wrapText="1"/>
    </xf>
    <xf numFmtId="0" fontId="5" fillId="0" borderId="0" xfId="1">
      <alignment vertical="center"/>
    </xf>
    <xf numFmtId="0" fontId="7" fillId="0" borderId="0" xfId="1" applyFont="1" applyBorder="1" applyAlignment="1">
      <alignment horizontal="center" vertical="center" wrapText="1"/>
    </xf>
    <xf numFmtId="0" fontId="6" fillId="0" borderId="0" xfId="1" applyFont="1" applyBorder="1" applyAlignment="1">
      <alignment horizontal="center" vertical="center" wrapText="1"/>
    </xf>
    <xf numFmtId="0" fontId="7" fillId="0" borderId="0" xfId="1" applyFont="1" applyBorder="1" applyAlignment="1">
      <alignment vertical="center" wrapText="1"/>
    </xf>
    <xf numFmtId="0" fontId="8" fillId="0" borderId="0" xfId="1" applyFont="1" applyBorder="1" applyAlignment="1">
      <alignment vertical="center" wrapText="1"/>
    </xf>
    <xf numFmtId="0" fontId="9" fillId="0" borderId="0" xfId="1" applyFont="1" applyBorder="1" applyAlignment="1">
      <alignment vertical="center" wrapText="1"/>
    </xf>
    <xf numFmtId="0" fontId="10" fillId="0" borderId="0" xfId="1" applyFont="1" applyBorder="1" applyAlignment="1">
      <alignment vertical="center" wrapText="1"/>
    </xf>
    <xf numFmtId="0" fontId="9" fillId="0" borderId="0" xfId="2" applyNumberFormat="1" applyFont="1" applyAlignment="1">
      <alignment horizontal="left" vertical="center"/>
    </xf>
    <xf numFmtId="0" fontId="9" fillId="0" borderId="0" xfId="2" applyNumberFormat="1" applyFont="1" applyAlignment="1">
      <alignment horizontal="right" vertical="center"/>
    </xf>
    <xf numFmtId="0" fontId="11" fillId="0" borderId="0" xfId="2"/>
    <xf numFmtId="0" fontId="9" fillId="0" borderId="0" xfId="2" applyNumberFormat="1" applyFont="1" applyAlignment="1">
      <alignment horizontal="left" vertical="center"/>
    </xf>
    <xf numFmtId="0" fontId="9" fillId="2" borderId="1" xfId="2" applyNumberFormat="1" applyFont="1" applyFill="1" applyBorder="1" applyAlignment="1">
      <alignment horizontal="center" vertical="center"/>
    </xf>
    <xf numFmtId="0" fontId="9" fillId="0" borderId="1" xfId="2" applyNumberFormat="1" applyFont="1" applyBorder="1" applyAlignment="1">
      <alignment horizontal="center" vertical="center" wrapText="1"/>
    </xf>
    <xf numFmtId="0" fontId="9" fillId="0" borderId="1" xfId="2" applyNumberFormat="1" applyFont="1" applyBorder="1" applyAlignment="1">
      <alignment horizontal="left" vertical="center" wrapText="1"/>
    </xf>
    <xf numFmtId="176" fontId="13" fillId="0" borderId="1" xfId="2" applyNumberFormat="1" applyFont="1" applyBorder="1" applyAlignment="1">
      <alignment horizontal="right" vertical="center" wrapText="1"/>
    </xf>
    <xf numFmtId="0" fontId="9" fillId="0" borderId="1" xfId="2" applyNumberFormat="1" applyFont="1" applyBorder="1" applyAlignment="1">
      <alignment horizontal="center" vertical="center"/>
    </xf>
    <xf numFmtId="0" fontId="9" fillId="0" borderId="0" xfId="2" applyFont="1" applyAlignment="1">
      <alignment horizontal="left" vertical="center"/>
    </xf>
    <xf numFmtId="177" fontId="9" fillId="0" borderId="0" xfId="2" applyNumberFormat="1" applyFont="1" applyAlignment="1">
      <alignment horizontal="right" vertical="center"/>
    </xf>
    <xf numFmtId="176" fontId="9" fillId="0" borderId="1" xfId="2" applyNumberFormat="1" applyFont="1" applyBorder="1" applyAlignment="1">
      <alignment horizontal="right" vertical="center"/>
    </xf>
    <xf numFmtId="0" fontId="14" fillId="0" borderId="0" xfId="2" applyNumberFormat="1" applyFont="1" applyAlignment="1">
      <alignment horizontal="left" vertical="center"/>
    </xf>
    <xf numFmtId="0" fontId="9" fillId="2" borderId="1" xfId="2" applyNumberFormat="1" applyFont="1" applyFill="1" applyBorder="1" applyAlignment="1">
      <alignment horizontal="center" vertical="center" wrapText="1"/>
    </xf>
    <xf numFmtId="0" fontId="9" fillId="0" borderId="1" xfId="2" applyFont="1" applyBorder="1" applyAlignment="1">
      <alignment horizontal="left" vertical="center"/>
    </xf>
    <xf numFmtId="176" fontId="13" fillId="0" borderId="1" xfId="2" applyNumberFormat="1" applyFont="1" applyBorder="1" applyAlignment="1">
      <alignment horizontal="right" vertical="center"/>
    </xf>
    <xf numFmtId="49" fontId="9" fillId="0" borderId="1" xfId="2" applyNumberFormat="1" applyFont="1" applyBorder="1" applyAlignment="1">
      <alignment horizontal="left" vertical="center" wrapText="1"/>
    </xf>
    <xf numFmtId="176" fontId="9" fillId="0" borderId="1" xfId="2" applyNumberFormat="1" applyFont="1" applyBorder="1" applyAlignment="1">
      <alignment horizontal="right" vertical="center" wrapText="1"/>
    </xf>
    <xf numFmtId="0" fontId="15" fillId="0" borderId="0" xfId="2" applyNumberFormat="1" applyFont="1" applyAlignment="1">
      <alignment horizontal="left" vertical="center"/>
    </xf>
    <xf numFmtId="177" fontId="9" fillId="0" borderId="0" xfId="2" applyNumberFormat="1" applyFont="1" applyAlignment="1">
      <alignment horizontal="left" vertical="center"/>
    </xf>
    <xf numFmtId="177" fontId="9" fillId="0" borderId="1" xfId="2" applyNumberFormat="1" applyFont="1" applyBorder="1" applyAlignment="1">
      <alignment horizontal="right" vertical="center"/>
    </xf>
    <xf numFmtId="0" fontId="14" fillId="0" borderId="0" xfId="2" applyFont="1" applyAlignment="1">
      <alignment horizontal="left" vertical="center"/>
    </xf>
    <xf numFmtId="0" fontId="9" fillId="3" borderId="0" xfId="2" applyNumberFormat="1" applyFont="1" applyFill="1" applyAlignment="1">
      <alignment horizontal="right" vertical="center"/>
    </xf>
    <xf numFmtId="0" fontId="9" fillId="0" borderId="0" xfId="2" applyFont="1" applyAlignment="1">
      <alignment horizontal="right" vertical="center"/>
    </xf>
    <xf numFmtId="0" fontId="9" fillId="0" borderId="4" xfId="2" applyNumberFormat="1" applyFont="1" applyBorder="1" applyAlignment="1">
      <alignment horizontal="right" vertical="center"/>
    </xf>
    <xf numFmtId="0" fontId="9" fillId="2" borderId="5" xfId="2" applyNumberFormat="1" applyFont="1" applyFill="1" applyBorder="1" applyAlignment="1">
      <alignment horizontal="center" vertical="center" wrapText="1"/>
    </xf>
    <xf numFmtId="178" fontId="15" fillId="0" borderId="1" xfId="2" applyNumberFormat="1" applyFont="1" applyBorder="1" applyAlignment="1">
      <alignment horizontal="right" vertical="center"/>
    </xf>
    <xf numFmtId="178" fontId="16" fillId="0" borderId="1" xfId="2" applyNumberFormat="1" applyFont="1" applyBorder="1" applyAlignment="1">
      <alignment horizontal="right" vertical="center"/>
    </xf>
    <xf numFmtId="0" fontId="14" fillId="0" borderId="1" xfId="2" applyFont="1" applyBorder="1" applyAlignment="1">
      <alignment horizontal="left" vertical="center"/>
    </xf>
    <xf numFmtId="178" fontId="15" fillId="0" borderId="1" xfId="2" applyNumberFormat="1" applyFont="1" applyBorder="1" applyAlignment="1">
      <alignment horizontal="right" vertical="center" wrapText="1"/>
    </xf>
    <xf numFmtId="178" fontId="16" fillId="3" borderId="1" xfId="2" applyNumberFormat="1" applyFont="1" applyFill="1" applyBorder="1" applyAlignment="1">
      <alignment horizontal="right" vertical="center" wrapText="1"/>
    </xf>
    <xf numFmtId="178" fontId="9" fillId="0" borderId="1" xfId="2" applyNumberFormat="1" applyFont="1" applyBorder="1" applyAlignment="1">
      <alignment horizontal="right" vertical="center" wrapText="1"/>
    </xf>
    <xf numFmtId="0" fontId="17" fillId="4" borderId="0" xfId="1" applyNumberFormat="1" applyFont="1" applyFill="1" applyBorder="1" applyAlignment="1">
      <alignment vertical="center" wrapText="1"/>
    </xf>
    <xf numFmtId="0" fontId="18" fillId="4" borderId="0" xfId="1" applyNumberFormat="1" applyFont="1" applyFill="1" applyBorder="1" applyAlignment="1">
      <alignment vertical="center"/>
    </xf>
    <xf numFmtId="0" fontId="18" fillId="4" borderId="0" xfId="1" applyNumberFormat="1" applyFont="1" applyFill="1" applyBorder="1" applyAlignment="1">
      <alignment horizontal="left" vertical="center"/>
    </xf>
    <xf numFmtId="0" fontId="18" fillId="0" borderId="0" xfId="1" applyNumberFormat="1" applyFont="1" applyFill="1" applyBorder="1" applyAlignment="1">
      <alignment horizontal="left" vertical="center"/>
    </xf>
    <xf numFmtId="0" fontId="5" fillId="0" borderId="0" xfId="1" applyBorder="1">
      <alignment vertical="center"/>
    </xf>
    <xf numFmtId="0" fontId="19" fillId="0" borderId="0" xfId="1" applyFont="1" applyBorder="1">
      <alignment vertical="center"/>
    </xf>
    <xf numFmtId="0" fontId="21" fillId="4" borderId="0" xfId="1" applyNumberFormat="1" applyFont="1" applyFill="1" applyBorder="1" applyAlignment="1">
      <alignment horizontal="left" vertical="center"/>
    </xf>
    <xf numFmtId="0" fontId="22" fillId="0" borderId="0" xfId="1" applyFont="1">
      <alignment vertical="center"/>
    </xf>
    <xf numFmtId="0" fontId="7" fillId="0" borderId="0" xfId="1" applyFont="1" applyFill="1" applyBorder="1" applyAlignment="1">
      <alignment vertical="center" wrapText="1"/>
    </xf>
    <xf numFmtId="0" fontId="6" fillId="0" borderId="0" xfId="1" applyFont="1" applyBorder="1" applyAlignment="1">
      <alignment horizontal="center" vertical="center" wrapText="1"/>
    </xf>
    <xf numFmtId="0" fontId="7" fillId="0" borderId="0" xfId="1" applyFont="1" applyBorder="1" applyAlignment="1">
      <alignment horizontal="center" vertical="center" wrapText="1"/>
    </xf>
    <xf numFmtId="0" fontId="2" fillId="0" borderId="0" xfId="0" applyNumberFormat="1" applyFont="1" applyAlignment="1">
      <alignment horizontal="center"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 fillId="0" borderId="0" xfId="0" applyFont="1" applyAlignment="1">
      <alignment horizontal="left" vertical="center"/>
    </xf>
    <xf numFmtId="0" fontId="3" fillId="0" borderId="0" xfId="0" applyNumberFormat="1" applyFont="1" applyAlignment="1">
      <alignment horizontal="left" vertical="center"/>
    </xf>
    <xf numFmtId="0" fontId="9" fillId="2" borderId="1" xfId="2" applyNumberFormat="1" applyFont="1" applyFill="1" applyBorder="1" applyAlignment="1">
      <alignment horizontal="center" vertical="center"/>
    </xf>
    <xf numFmtId="0" fontId="9" fillId="0" borderId="1" xfId="2" applyNumberFormat="1" applyFont="1" applyBorder="1" applyAlignment="1">
      <alignment horizontal="center" vertical="center"/>
    </xf>
    <xf numFmtId="0" fontId="12" fillId="0" borderId="0" xfId="2" applyNumberFormat="1" applyFont="1" applyAlignment="1">
      <alignment horizontal="center" vertical="center"/>
    </xf>
    <xf numFmtId="0" fontId="9" fillId="0" borderId="0" xfId="2" applyNumberFormat="1" applyFont="1" applyAlignment="1">
      <alignment horizontal="left" vertical="center"/>
    </xf>
    <xf numFmtId="0" fontId="9" fillId="2" borderId="3" xfId="2" applyNumberFormat="1" applyFont="1" applyFill="1" applyBorder="1" applyAlignment="1">
      <alignment horizontal="center" vertical="center"/>
    </xf>
    <xf numFmtId="0" fontId="9" fillId="2" borderId="2" xfId="2" applyNumberFormat="1" applyFont="1" applyFill="1" applyBorder="1" applyAlignment="1">
      <alignment horizontal="center" vertical="center" wrapText="1"/>
    </xf>
    <xf numFmtId="49" fontId="9" fillId="0" borderId="0" xfId="2" applyNumberFormat="1" applyFont="1" applyAlignment="1">
      <alignment horizontal="left" vertical="center"/>
    </xf>
    <xf numFmtId="0" fontId="9" fillId="2" borderId="1" xfId="2" applyNumberFormat="1" applyFont="1" applyFill="1" applyBorder="1" applyAlignment="1">
      <alignment horizontal="center" vertical="center" wrapText="1"/>
    </xf>
    <xf numFmtId="0" fontId="9" fillId="2" borderId="2" xfId="2" applyNumberFormat="1" applyFont="1" applyFill="1" applyBorder="1" applyAlignment="1">
      <alignment horizontal="center" vertical="center"/>
    </xf>
    <xf numFmtId="0" fontId="9" fillId="2" borderId="3" xfId="2" applyNumberFormat="1" applyFont="1" applyFill="1" applyBorder="1" applyAlignment="1">
      <alignment horizontal="center" vertical="center" wrapText="1"/>
    </xf>
    <xf numFmtId="0" fontId="9" fillId="2" borderId="1" xfId="2"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3"/>
  <sheetViews>
    <sheetView tabSelected="1" workbookViewId="0">
      <selection activeCell="B11" sqref="B11"/>
    </sheetView>
  </sheetViews>
  <sheetFormatPr defaultColWidth="11.42578125" defaultRowHeight="13.5"/>
  <cols>
    <col min="1" max="3" width="49.28515625" style="9" customWidth="1"/>
    <col min="4" max="4" width="11.140625" style="9" customWidth="1"/>
    <col min="5" max="256" width="11.42578125" style="9"/>
    <col min="257" max="259" width="49.28515625" style="9" customWidth="1"/>
    <col min="260" max="260" width="11.140625" style="9" customWidth="1"/>
    <col min="261" max="512" width="11.42578125" style="9"/>
    <col min="513" max="515" width="49.28515625" style="9" customWidth="1"/>
    <col min="516" max="516" width="11.140625" style="9" customWidth="1"/>
    <col min="517" max="768" width="11.42578125" style="9"/>
    <col min="769" max="771" width="49.28515625" style="9" customWidth="1"/>
    <col min="772" max="772" width="11.140625" style="9" customWidth="1"/>
    <col min="773" max="1024" width="11.42578125" style="9"/>
    <col min="1025" max="1027" width="49.28515625" style="9" customWidth="1"/>
    <col min="1028" max="1028" width="11.140625" style="9" customWidth="1"/>
    <col min="1029" max="1280" width="11.42578125" style="9"/>
    <col min="1281" max="1283" width="49.28515625" style="9" customWidth="1"/>
    <col min="1284" max="1284" width="11.140625" style="9" customWidth="1"/>
    <col min="1285" max="1536" width="11.42578125" style="9"/>
    <col min="1537" max="1539" width="49.28515625" style="9" customWidth="1"/>
    <col min="1540" max="1540" width="11.140625" style="9" customWidth="1"/>
    <col min="1541" max="1792" width="11.42578125" style="9"/>
    <col min="1793" max="1795" width="49.28515625" style="9" customWidth="1"/>
    <col min="1796" max="1796" width="11.140625" style="9" customWidth="1"/>
    <col min="1797" max="2048" width="11.42578125" style="9"/>
    <col min="2049" max="2051" width="49.28515625" style="9" customWidth="1"/>
    <col min="2052" max="2052" width="11.140625" style="9" customWidth="1"/>
    <col min="2053" max="2304" width="11.42578125" style="9"/>
    <col min="2305" max="2307" width="49.28515625" style="9" customWidth="1"/>
    <col min="2308" max="2308" width="11.140625" style="9" customWidth="1"/>
    <col min="2309" max="2560" width="11.42578125" style="9"/>
    <col min="2561" max="2563" width="49.28515625" style="9" customWidth="1"/>
    <col min="2564" max="2564" width="11.140625" style="9" customWidth="1"/>
    <col min="2565" max="2816" width="11.42578125" style="9"/>
    <col min="2817" max="2819" width="49.28515625" style="9" customWidth="1"/>
    <col min="2820" max="2820" width="11.140625" style="9" customWidth="1"/>
    <col min="2821" max="3072" width="11.42578125" style="9"/>
    <col min="3073" max="3075" width="49.28515625" style="9" customWidth="1"/>
    <col min="3076" max="3076" width="11.140625" style="9" customWidth="1"/>
    <col min="3077" max="3328" width="11.42578125" style="9"/>
    <col min="3329" max="3331" width="49.28515625" style="9" customWidth="1"/>
    <col min="3332" max="3332" width="11.140625" style="9" customWidth="1"/>
    <col min="3333" max="3584" width="11.42578125" style="9"/>
    <col min="3585" max="3587" width="49.28515625" style="9" customWidth="1"/>
    <col min="3588" max="3588" width="11.140625" style="9" customWidth="1"/>
    <col min="3589" max="3840" width="11.42578125" style="9"/>
    <col min="3841" max="3843" width="49.28515625" style="9" customWidth="1"/>
    <col min="3844" max="3844" width="11.140625" style="9" customWidth="1"/>
    <col min="3845" max="4096" width="11.42578125" style="9"/>
    <col min="4097" max="4099" width="49.28515625" style="9" customWidth="1"/>
    <col min="4100" max="4100" width="11.140625" style="9" customWidth="1"/>
    <col min="4101" max="4352" width="11.42578125" style="9"/>
    <col min="4353" max="4355" width="49.28515625" style="9" customWidth="1"/>
    <col min="4356" max="4356" width="11.140625" style="9" customWidth="1"/>
    <col min="4357" max="4608" width="11.42578125" style="9"/>
    <col min="4609" max="4611" width="49.28515625" style="9" customWidth="1"/>
    <col min="4612" max="4612" width="11.140625" style="9" customWidth="1"/>
    <col min="4613" max="4864" width="11.42578125" style="9"/>
    <col min="4865" max="4867" width="49.28515625" style="9" customWidth="1"/>
    <col min="4868" max="4868" width="11.140625" style="9" customWidth="1"/>
    <col min="4869" max="5120" width="11.42578125" style="9"/>
    <col min="5121" max="5123" width="49.28515625" style="9" customWidth="1"/>
    <col min="5124" max="5124" width="11.140625" style="9" customWidth="1"/>
    <col min="5125" max="5376" width="11.42578125" style="9"/>
    <col min="5377" max="5379" width="49.28515625" style="9" customWidth="1"/>
    <col min="5380" max="5380" width="11.140625" style="9" customWidth="1"/>
    <col min="5381" max="5632" width="11.42578125" style="9"/>
    <col min="5633" max="5635" width="49.28515625" style="9" customWidth="1"/>
    <col min="5636" max="5636" width="11.140625" style="9" customWidth="1"/>
    <col min="5637" max="5888" width="11.42578125" style="9"/>
    <col min="5889" max="5891" width="49.28515625" style="9" customWidth="1"/>
    <col min="5892" max="5892" width="11.140625" style="9" customWidth="1"/>
    <col min="5893" max="6144" width="11.42578125" style="9"/>
    <col min="6145" max="6147" width="49.28515625" style="9" customWidth="1"/>
    <col min="6148" max="6148" width="11.140625" style="9" customWidth="1"/>
    <col min="6149" max="6400" width="11.42578125" style="9"/>
    <col min="6401" max="6403" width="49.28515625" style="9" customWidth="1"/>
    <col min="6404" max="6404" width="11.140625" style="9" customWidth="1"/>
    <col min="6405" max="6656" width="11.42578125" style="9"/>
    <col min="6657" max="6659" width="49.28515625" style="9" customWidth="1"/>
    <col min="6660" max="6660" width="11.140625" style="9" customWidth="1"/>
    <col min="6661" max="6912" width="11.42578125" style="9"/>
    <col min="6913" max="6915" width="49.28515625" style="9" customWidth="1"/>
    <col min="6916" max="6916" width="11.140625" style="9" customWidth="1"/>
    <col min="6917" max="7168" width="11.42578125" style="9"/>
    <col min="7169" max="7171" width="49.28515625" style="9" customWidth="1"/>
    <col min="7172" max="7172" width="11.140625" style="9" customWidth="1"/>
    <col min="7173" max="7424" width="11.42578125" style="9"/>
    <col min="7425" max="7427" width="49.28515625" style="9" customWidth="1"/>
    <col min="7428" max="7428" width="11.140625" style="9" customWidth="1"/>
    <col min="7429" max="7680" width="11.42578125" style="9"/>
    <col min="7681" max="7683" width="49.28515625" style="9" customWidth="1"/>
    <col min="7684" max="7684" width="11.140625" style="9" customWidth="1"/>
    <col min="7685" max="7936" width="11.42578125" style="9"/>
    <col min="7937" max="7939" width="49.28515625" style="9" customWidth="1"/>
    <col min="7940" max="7940" width="11.140625" style="9" customWidth="1"/>
    <col min="7941" max="8192" width="11.42578125" style="9"/>
    <col min="8193" max="8195" width="49.28515625" style="9" customWidth="1"/>
    <col min="8196" max="8196" width="11.140625" style="9" customWidth="1"/>
    <col min="8197" max="8448" width="11.42578125" style="9"/>
    <col min="8449" max="8451" width="49.28515625" style="9" customWidth="1"/>
    <col min="8452" max="8452" width="11.140625" style="9" customWidth="1"/>
    <col min="8453" max="8704" width="11.42578125" style="9"/>
    <col min="8705" max="8707" width="49.28515625" style="9" customWidth="1"/>
    <col min="8708" max="8708" width="11.140625" style="9" customWidth="1"/>
    <col min="8709" max="8960" width="11.42578125" style="9"/>
    <col min="8961" max="8963" width="49.28515625" style="9" customWidth="1"/>
    <col min="8964" max="8964" width="11.140625" style="9" customWidth="1"/>
    <col min="8965" max="9216" width="11.42578125" style="9"/>
    <col min="9217" max="9219" width="49.28515625" style="9" customWidth="1"/>
    <col min="9220" max="9220" width="11.140625" style="9" customWidth="1"/>
    <col min="9221" max="9472" width="11.42578125" style="9"/>
    <col min="9473" max="9475" width="49.28515625" style="9" customWidth="1"/>
    <col min="9476" max="9476" width="11.140625" style="9" customWidth="1"/>
    <col min="9477" max="9728" width="11.42578125" style="9"/>
    <col min="9729" max="9731" width="49.28515625" style="9" customWidth="1"/>
    <col min="9732" max="9732" width="11.140625" style="9" customWidth="1"/>
    <col min="9733" max="9984" width="11.42578125" style="9"/>
    <col min="9985" max="9987" width="49.28515625" style="9" customWidth="1"/>
    <col min="9988" max="9988" width="11.140625" style="9" customWidth="1"/>
    <col min="9989" max="10240" width="11.42578125" style="9"/>
    <col min="10241" max="10243" width="49.28515625" style="9" customWidth="1"/>
    <col min="10244" max="10244" width="11.140625" style="9" customWidth="1"/>
    <col min="10245" max="10496" width="11.42578125" style="9"/>
    <col min="10497" max="10499" width="49.28515625" style="9" customWidth="1"/>
    <col min="10500" max="10500" width="11.140625" style="9" customWidth="1"/>
    <col min="10501" max="10752" width="11.42578125" style="9"/>
    <col min="10753" max="10755" width="49.28515625" style="9" customWidth="1"/>
    <col min="10756" max="10756" width="11.140625" style="9" customWidth="1"/>
    <col min="10757" max="11008" width="11.42578125" style="9"/>
    <col min="11009" max="11011" width="49.28515625" style="9" customWidth="1"/>
    <col min="11012" max="11012" width="11.140625" style="9" customWidth="1"/>
    <col min="11013" max="11264" width="11.42578125" style="9"/>
    <col min="11265" max="11267" width="49.28515625" style="9" customWidth="1"/>
    <col min="11268" max="11268" width="11.140625" style="9" customWidth="1"/>
    <col min="11269" max="11520" width="11.42578125" style="9"/>
    <col min="11521" max="11523" width="49.28515625" style="9" customWidth="1"/>
    <col min="11524" max="11524" width="11.140625" style="9" customWidth="1"/>
    <col min="11525" max="11776" width="11.42578125" style="9"/>
    <col min="11777" max="11779" width="49.28515625" style="9" customWidth="1"/>
    <col min="11780" max="11780" width="11.140625" style="9" customWidth="1"/>
    <col min="11781" max="12032" width="11.42578125" style="9"/>
    <col min="12033" max="12035" width="49.28515625" style="9" customWidth="1"/>
    <col min="12036" max="12036" width="11.140625" style="9" customWidth="1"/>
    <col min="12037" max="12288" width="11.42578125" style="9"/>
    <col min="12289" max="12291" width="49.28515625" style="9" customWidth="1"/>
    <col min="12292" max="12292" width="11.140625" style="9" customWidth="1"/>
    <col min="12293" max="12544" width="11.42578125" style="9"/>
    <col min="12545" max="12547" width="49.28515625" style="9" customWidth="1"/>
    <col min="12548" max="12548" width="11.140625" style="9" customWidth="1"/>
    <col min="12549" max="12800" width="11.42578125" style="9"/>
    <col min="12801" max="12803" width="49.28515625" style="9" customWidth="1"/>
    <col min="12804" max="12804" width="11.140625" style="9" customWidth="1"/>
    <col min="12805" max="13056" width="11.42578125" style="9"/>
    <col min="13057" max="13059" width="49.28515625" style="9" customWidth="1"/>
    <col min="13060" max="13060" width="11.140625" style="9" customWidth="1"/>
    <col min="13061" max="13312" width="11.42578125" style="9"/>
    <col min="13313" max="13315" width="49.28515625" style="9" customWidth="1"/>
    <col min="13316" max="13316" width="11.140625" style="9" customWidth="1"/>
    <col min="13317" max="13568" width="11.42578125" style="9"/>
    <col min="13569" max="13571" width="49.28515625" style="9" customWidth="1"/>
    <col min="13572" max="13572" width="11.140625" style="9" customWidth="1"/>
    <col min="13573" max="13824" width="11.42578125" style="9"/>
    <col min="13825" max="13827" width="49.28515625" style="9" customWidth="1"/>
    <col min="13828" max="13828" width="11.140625" style="9" customWidth="1"/>
    <col min="13829" max="14080" width="11.42578125" style="9"/>
    <col min="14081" max="14083" width="49.28515625" style="9" customWidth="1"/>
    <col min="14084" max="14084" width="11.140625" style="9" customWidth="1"/>
    <col min="14085" max="14336" width="11.42578125" style="9"/>
    <col min="14337" max="14339" width="49.28515625" style="9" customWidth="1"/>
    <col min="14340" max="14340" width="11.140625" style="9" customWidth="1"/>
    <col min="14341" max="14592" width="11.42578125" style="9"/>
    <col min="14593" max="14595" width="49.28515625" style="9" customWidth="1"/>
    <col min="14596" max="14596" width="11.140625" style="9" customWidth="1"/>
    <col min="14597" max="14848" width="11.42578125" style="9"/>
    <col min="14849" max="14851" width="49.28515625" style="9" customWidth="1"/>
    <col min="14852" max="14852" width="11.140625" style="9" customWidth="1"/>
    <col min="14853" max="15104" width="11.42578125" style="9"/>
    <col min="15105" max="15107" width="49.28515625" style="9" customWidth="1"/>
    <col min="15108" max="15108" width="11.140625" style="9" customWidth="1"/>
    <col min="15109" max="15360" width="11.42578125" style="9"/>
    <col min="15361" max="15363" width="49.28515625" style="9" customWidth="1"/>
    <col min="15364" max="15364" width="11.140625" style="9" customWidth="1"/>
    <col min="15365" max="15616" width="11.42578125" style="9"/>
    <col min="15617" max="15619" width="49.28515625" style="9" customWidth="1"/>
    <col min="15620" max="15620" width="11.140625" style="9" customWidth="1"/>
    <col min="15621" max="15872" width="11.42578125" style="9"/>
    <col min="15873" max="15875" width="49.28515625" style="9" customWidth="1"/>
    <col min="15876" max="15876" width="11.140625" style="9" customWidth="1"/>
    <col min="15877" max="16128" width="11.42578125" style="9"/>
    <col min="16129" max="16131" width="49.28515625" style="9" customWidth="1"/>
    <col min="16132" max="16132" width="11.140625" style="9" customWidth="1"/>
    <col min="16133" max="16384" width="11.42578125" style="9"/>
  </cols>
  <sheetData>
    <row r="1" spans="1:3" ht="256.35000000000002" customHeight="1">
      <c r="A1" s="57" t="s">
        <v>323</v>
      </c>
      <c r="B1" s="57"/>
      <c r="C1" s="57"/>
    </row>
    <row r="2" spans="1:3" ht="128.1" customHeight="1">
      <c r="A2" s="58" t="s">
        <v>33</v>
      </c>
      <c r="B2" s="58"/>
      <c r="C2" s="58"/>
    </row>
    <row r="3" spans="1:3" ht="42.75" customHeight="1">
      <c r="A3" s="10"/>
      <c r="B3" s="10"/>
      <c r="C3" s="10"/>
    </row>
  </sheetData>
  <mergeCells count="2">
    <mergeCell ref="A1:C1"/>
    <mergeCell ref="A2:C2"/>
  </mergeCells>
  <phoneticPr fontId="4" type="noConversion"/>
  <pageMargins left="0.31496062992125984" right="0.31496062992125984" top="0.23622047244094491" bottom="0.23622047244094491" header="0" footer="0"/>
  <pageSetup paperSize="8" orientation="portrait" r:id="rId1"/>
</worksheet>
</file>

<file path=xl/worksheets/sheet10.xml><?xml version="1.0" encoding="utf-8"?>
<worksheet xmlns="http://schemas.openxmlformats.org/spreadsheetml/2006/main" xmlns:r="http://schemas.openxmlformats.org/officeDocument/2006/relationships">
  <dimension ref="A1:G20"/>
  <sheetViews>
    <sheetView showRuler="0" workbookViewId="0">
      <selection activeCell="D40" sqref="D40"/>
    </sheetView>
  </sheetViews>
  <sheetFormatPr defaultRowHeight="15"/>
  <cols>
    <col min="1" max="1" width="24.7109375" style="18" customWidth="1"/>
    <col min="2" max="2" width="20" style="18" customWidth="1"/>
    <col min="3" max="3" width="31.42578125" style="18" customWidth="1"/>
    <col min="4" max="4" width="20.85546875" style="18" customWidth="1"/>
    <col min="5" max="5" width="18.42578125" style="18" customWidth="1"/>
    <col min="6" max="6" width="16.28515625" style="18" customWidth="1"/>
    <col min="7" max="7" width="19.140625" style="18" customWidth="1"/>
    <col min="8" max="16384" width="9.140625" style="18"/>
  </cols>
  <sheetData>
    <row r="1" spans="1:7" ht="18" customHeight="1">
      <c r="A1" s="28"/>
      <c r="B1" s="28"/>
      <c r="C1" s="28"/>
      <c r="D1" s="28"/>
      <c r="E1" s="28"/>
      <c r="F1" s="17"/>
      <c r="G1" s="17"/>
    </row>
    <row r="2" spans="1:7" ht="24" customHeight="1">
      <c r="A2" s="67" t="s">
        <v>190</v>
      </c>
      <c r="B2" s="67"/>
      <c r="C2" s="67"/>
      <c r="D2" s="67"/>
      <c r="E2" s="67"/>
      <c r="F2" s="67"/>
      <c r="G2" s="67"/>
    </row>
    <row r="4" spans="1:7" ht="24" customHeight="1">
      <c r="A4" s="68" t="s">
        <v>1</v>
      </c>
      <c r="B4" s="68"/>
      <c r="C4" s="68"/>
      <c r="D4" s="68"/>
      <c r="E4" s="68"/>
      <c r="F4" s="68"/>
      <c r="G4" s="17" t="s">
        <v>12</v>
      </c>
    </row>
    <row r="6" spans="1:7" ht="24" customHeight="1">
      <c r="A6" s="65" t="s">
        <v>76</v>
      </c>
      <c r="B6" s="65"/>
      <c r="C6" s="65" t="s">
        <v>191</v>
      </c>
      <c r="D6" s="65"/>
      <c r="E6" s="65"/>
      <c r="F6" s="65"/>
      <c r="G6" s="65"/>
    </row>
    <row r="7" spans="1:7" ht="24" customHeight="1">
      <c r="A7" s="29" t="s">
        <v>3</v>
      </c>
      <c r="B7" s="29" t="s">
        <v>5</v>
      </c>
      <c r="C7" s="29" t="s">
        <v>3</v>
      </c>
      <c r="D7" s="29" t="s">
        <v>8</v>
      </c>
      <c r="E7" s="20" t="s">
        <v>192</v>
      </c>
      <c r="F7" s="20" t="s">
        <v>193</v>
      </c>
      <c r="G7" s="20" t="s">
        <v>194</v>
      </c>
    </row>
    <row r="8" spans="1:7" ht="0" hidden="1" customHeight="1">
      <c r="A8" s="30"/>
      <c r="B8" s="27">
        <f>SUM(B9:B19)</f>
        <v>358792000</v>
      </c>
      <c r="C8" s="30"/>
      <c r="D8" s="31">
        <f t="shared" ref="D8:D19" si="0">SUM(E8,F8,G8)</f>
        <v>358792000</v>
      </c>
      <c r="E8" s="31">
        <f>SUM(E9:E19)</f>
        <v>358792000</v>
      </c>
      <c r="F8" s="31">
        <f>SUM(F9:F19)</f>
        <v>0</v>
      </c>
      <c r="G8" s="31">
        <f>SUM(G9:G19)</f>
        <v>0</v>
      </c>
    </row>
    <row r="9" spans="1:7">
      <c r="A9" s="32" t="s">
        <v>195</v>
      </c>
      <c r="B9" s="33">
        <v>358792000</v>
      </c>
      <c r="C9" s="22" t="s">
        <v>21</v>
      </c>
      <c r="D9" s="23">
        <f t="shared" si="0"/>
        <v>70257000</v>
      </c>
      <c r="E9" s="23">
        <v>70257000</v>
      </c>
      <c r="F9" s="23">
        <v>0</v>
      </c>
      <c r="G9" s="23">
        <v>0</v>
      </c>
    </row>
    <row r="10" spans="1:7" ht="24" customHeight="1">
      <c r="A10" s="32" t="s">
        <v>196</v>
      </c>
      <c r="B10" s="33"/>
      <c r="C10" s="22" t="s">
        <v>22</v>
      </c>
      <c r="D10" s="23">
        <f t="shared" si="0"/>
        <v>4295000</v>
      </c>
      <c r="E10" s="23">
        <v>4295000</v>
      </c>
      <c r="F10" s="23">
        <v>0</v>
      </c>
      <c r="G10" s="23">
        <v>0</v>
      </c>
    </row>
    <row r="11" spans="1:7">
      <c r="A11" s="32" t="s">
        <v>197</v>
      </c>
      <c r="B11" s="33"/>
      <c r="C11" s="22" t="s">
        <v>23</v>
      </c>
      <c r="D11" s="23">
        <f t="shared" si="0"/>
        <v>30000</v>
      </c>
      <c r="E11" s="23">
        <v>30000</v>
      </c>
      <c r="F11" s="23">
        <v>0</v>
      </c>
      <c r="G11" s="23">
        <v>0</v>
      </c>
    </row>
    <row r="12" spans="1:7" ht="24" customHeight="1">
      <c r="A12" s="32"/>
      <c r="B12" s="33"/>
      <c r="C12" s="22" t="s">
        <v>24</v>
      </c>
      <c r="D12" s="23">
        <f t="shared" si="0"/>
        <v>68405000</v>
      </c>
      <c r="E12" s="23">
        <v>68405000</v>
      </c>
      <c r="F12" s="23">
        <v>0</v>
      </c>
      <c r="G12" s="23">
        <v>0</v>
      </c>
    </row>
    <row r="13" spans="1:7" ht="24" customHeight="1">
      <c r="A13" s="32"/>
      <c r="B13" s="33"/>
      <c r="C13" s="22" t="s">
        <v>25</v>
      </c>
      <c r="D13" s="23">
        <f t="shared" si="0"/>
        <v>7330000</v>
      </c>
      <c r="E13" s="23">
        <v>7330000</v>
      </c>
      <c r="F13" s="23">
        <v>0</v>
      </c>
      <c r="G13" s="23">
        <v>0</v>
      </c>
    </row>
    <row r="14" spans="1:7" ht="24" customHeight="1">
      <c r="A14" s="32"/>
      <c r="B14" s="33"/>
      <c r="C14" s="22" t="s">
        <v>26</v>
      </c>
      <c r="D14" s="23">
        <f t="shared" si="0"/>
        <v>120650000</v>
      </c>
      <c r="E14" s="23">
        <v>120650000</v>
      </c>
      <c r="F14" s="23">
        <v>0</v>
      </c>
      <c r="G14" s="23">
        <v>0</v>
      </c>
    </row>
    <row r="15" spans="1:7" ht="24" customHeight="1">
      <c r="A15" s="32"/>
      <c r="B15" s="33"/>
      <c r="C15" s="22" t="s">
        <v>27</v>
      </c>
      <c r="D15" s="23">
        <f t="shared" si="0"/>
        <v>6215000</v>
      </c>
      <c r="E15" s="23">
        <v>6215000</v>
      </c>
      <c r="F15" s="23">
        <v>0</v>
      </c>
      <c r="G15" s="23">
        <v>0</v>
      </c>
    </row>
    <row r="16" spans="1:7">
      <c r="A16" s="32"/>
      <c r="B16" s="33"/>
      <c r="C16" s="22" t="s">
        <v>30</v>
      </c>
      <c r="D16" s="23">
        <f t="shared" si="0"/>
        <v>69700000</v>
      </c>
      <c r="E16" s="23">
        <v>69700000</v>
      </c>
      <c r="F16" s="23">
        <v>0</v>
      </c>
      <c r="G16" s="23">
        <v>0</v>
      </c>
    </row>
    <row r="17" spans="1:7" ht="24" customHeight="1">
      <c r="A17" s="32"/>
      <c r="B17" s="33"/>
      <c r="C17" s="22" t="s">
        <v>29</v>
      </c>
      <c r="D17" s="23">
        <f t="shared" si="0"/>
        <v>2750000</v>
      </c>
      <c r="E17" s="23">
        <v>2750000</v>
      </c>
      <c r="F17" s="23">
        <v>0</v>
      </c>
      <c r="G17" s="23">
        <v>0</v>
      </c>
    </row>
    <row r="18" spans="1:7" ht="24" customHeight="1">
      <c r="A18" s="32"/>
      <c r="B18" s="33"/>
      <c r="C18" s="22" t="s">
        <v>28</v>
      </c>
      <c r="D18" s="23">
        <f t="shared" si="0"/>
        <v>3600000</v>
      </c>
      <c r="E18" s="23">
        <v>3600000</v>
      </c>
      <c r="F18" s="23">
        <v>0</v>
      </c>
      <c r="G18" s="23">
        <v>0</v>
      </c>
    </row>
    <row r="19" spans="1:7" ht="24" customHeight="1">
      <c r="A19" s="32"/>
      <c r="B19" s="33"/>
      <c r="C19" s="22" t="s">
        <v>31</v>
      </c>
      <c r="D19" s="23">
        <f t="shared" si="0"/>
        <v>5560000</v>
      </c>
      <c r="E19" s="23">
        <v>5560000</v>
      </c>
      <c r="F19" s="23">
        <v>0</v>
      </c>
      <c r="G19" s="23">
        <v>0</v>
      </c>
    </row>
    <row r="20" spans="1:7" ht="24" customHeight="1">
      <c r="A20" s="21" t="s">
        <v>4</v>
      </c>
      <c r="B20" s="33">
        <f>B8</f>
        <v>358792000</v>
      </c>
      <c r="C20" s="21" t="s">
        <v>7</v>
      </c>
      <c r="D20" s="23">
        <f>D8</f>
        <v>358792000</v>
      </c>
      <c r="E20" s="23">
        <f>E8</f>
        <v>358792000</v>
      </c>
      <c r="F20" s="23">
        <f>F8</f>
        <v>0</v>
      </c>
      <c r="G20" s="23">
        <f>G8</f>
        <v>0</v>
      </c>
    </row>
  </sheetData>
  <mergeCells count="4">
    <mergeCell ref="A2:G2"/>
    <mergeCell ref="A4:F4"/>
    <mergeCell ref="A6:B6"/>
    <mergeCell ref="C6:G6"/>
  </mergeCells>
  <phoneticPr fontId="4" type="noConversion"/>
  <pageMargins left="0.79" right="0.79" top="0.79" bottom="0.79" header="0.3" footer="0.3"/>
</worksheet>
</file>

<file path=xl/worksheets/sheet11.xml><?xml version="1.0" encoding="utf-8"?>
<worksheet xmlns="http://schemas.openxmlformats.org/spreadsheetml/2006/main" xmlns:r="http://schemas.openxmlformats.org/officeDocument/2006/relationships">
  <dimension ref="A1:G93"/>
  <sheetViews>
    <sheetView showRuler="0" workbookViewId="0">
      <selection activeCell="K27" sqref="K27"/>
    </sheetView>
  </sheetViews>
  <sheetFormatPr defaultRowHeight="15"/>
  <cols>
    <col min="1" max="3" width="7.85546875" style="18" customWidth="1"/>
    <col min="4" max="4" width="48.42578125" style="18" customWidth="1"/>
    <col min="5" max="5" width="25.5703125" style="18" customWidth="1"/>
    <col min="6" max="6" width="21" style="18" customWidth="1"/>
    <col min="7" max="7" width="23.42578125" style="18" customWidth="1"/>
    <col min="8" max="16384" width="9.140625" style="18"/>
  </cols>
  <sheetData>
    <row r="1" spans="1:7" ht="18" customHeight="1">
      <c r="A1" s="19"/>
      <c r="B1" s="19"/>
      <c r="C1" s="19"/>
      <c r="D1" s="19"/>
      <c r="E1" s="17"/>
      <c r="F1" s="17"/>
      <c r="G1" s="17"/>
    </row>
    <row r="2" spans="1:7" ht="22.5" customHeight="1">
      <c r="A2" s="67" t="s">
        <v>198</v>
      </c>
      <c r="B2" s="67"/>
      <c r="C2" s="67"/>
      <c r="D2" s="67"/>
      <c r="E2" s="67"/>
      <c r="F2" s="67"/>
      <c r="G2" s="67"/>
    </row>
    <row r="3" spans="1:7" ht="7.5" customHeight="1">
      <c r="A3" s="19"/>
      <c r="B3" s="19"/>
      <c r="C3" s="19"/>
      <c r="D3" s="19"/>
      <c r="E3" s="17"/>
      <c r="F3" s="17"/>
      <c r="G3" s="19"/>
    </row>
    <row r="4" spans="1:7" ht="24" customHeight="1">
      <c r="A4" s="68" t="s">
        <v>1</v>
      </c>
      <c r="B4" s="68"/>
      <c r="C4" s="68"/>
      <c r="D4" s="68"/>
      <c r="E4" s="68"/>
      <c r="F4" s="68"/>
      <c r="G4" s="17" t="s">
        <v>12</v>
      </c>
    </row>
    <row r="5" spans="1:7" ht="7.5" customHeight="1">
      <c r="A5" s="34"/>
      <c r="B5" s="34"/>
      <c r="C5" s="34"/>
      <c r="D5" s="34"/>
      <c r="E5" s="17"/>
      <c r="F5" s="17"/>
      <c r="G5" s="19"/>
    </row>
    <row r="6" spans="1:7" ht="24" customHeight="1">
      <c r="A6" s="65" t="s">
        <v>3</v>
      </c>
      <c r="B6" s="65"/>
      <c r="C6" s="65"/>
      <c r="D6" s="65"/>
      <c r="E6" s="65" t="s">
        <v>199</v>
      </c>
      <c r="F6" s="65"/>
      <c r="G6" s="65"/>
    </row>
    <row r="7" spans="1:7" ht="24" customHeight="1">
      <c r="A7" s="69" t="s">
        <v>74</v>
      </c>
      <c r="B7" s="69"/>
      <c r="C7" s="69"/>
      <c r="D7" s="65" t="s">
        <v>75</v>
      </c>
      <c r="E7" s="65" t="s">
        <v>8</v>
      </c>
      <c r="F7" s="70" t="s">
        <v>9</v>
      </c>
      <c r="G7" s="65" t="s">
        <v>13</v>
      </c>
    </row>
    <row r="8" spans="1:7" ht="24" customHeight="1">
      <c r="A8" s="20" t="s">
        <v>80</v>
      </c>
      <c r="B8" s="20" t="s">
        <v>81</v>
      </c>
      <c r="C8" s="20" t="s">
        <v>82</v>
      </c>
      <c r="D8" s="65"/>
      <c r="E8" s="65"/>
      <c r="F8" s="70"/>
      <c r="G8" s="65"/>
    </row>
    <row r="9" spans="1:7" ht="0" hidden="1" customHeight="1">
      <c r="A9" s="25"/>
      <c r="B9" s="25"/>
      <c r="C9" s="25"/>
      <c r="D9" s="25"/>
      <c r="E9" s="35"/>
      <c r="F9" s="35" t="s">
        <v>32</v>
      </c>
      <c r="G9" s="35" t="s">
        <v>32</v>
      </c>
    </row>
    <row r="10" spans="1:7" ht="24" customHeight="1">
      <c r="A10" s="24" t="s">
        <v>83</v>
      </c>
      <c r="B10" s="24" t="s">
        <v>32</v>
      </c>
      <c r="C10" s="24" t="s">
        <v>32</v>
      </c>
      <c r="D10" s="22" t="s">
        <v>84</v>
      </c>
      <c r="E10" s="27">
        <f t="shared" ref="E10:E73" si="0">SUM(F10,G10)</f>
        <v>70257000</v>
      </c>
      <c r="F10" s="27">
        <v>36536000</v>
      </c>
      <c r="G10" s="27">
        <v>33721000</v>
      </c>
    </row>
    <row r="11" spans="1:7" ht="24" customHeight="1">
      <c r="A11" s="24" t="s">
        <v>83</v>
      </c>
      <c r="B11" s="24" t="s">
        <v>85</v>
      </c>
      <c r="C11" s="24" t="s">
        <v>32</v>
      </c>
      <c r="D11" s="22" t="s">
        <v>86</v>
      </c>
      <c r="E11" s="27">
        <f t="shared" si="0"/>
        <v>300000</v>
      </c>
      <c r="F11" s="27">
        <v>0</v>
      </c>
      <c r="G11" s="27">
        <v>300000</v>
      </c>
    </row>
    <row r="12" spans="1:7" ht="24" customHeight="1">
      <c r="A12" s="24" t="s">
        <v>83</v>
      </c>
      <c r="B12" s="24" t="s">
        <v>85</v>
      </c>
      <c r="C12" s="24" t="s">
        <v>87</v>
      </c>
      <c r="D12" s="22" t="s">
        <v>88</v>
      </c>
      <c r="E12" s="27">
        <f t="shared" si="0"/>
        <v>300000</v>
      </c>
      <c r="F12" s="27">
        <v>0</v>
      </c>
      <c r="G12" s="27">
        <v>300000</v>
      </c>
    </row>
    <row r="13" spans="1:7" ht="24" customHeight="1">
      <c r="A13" s="24" t="s">
        <v>83</v>
      </c>
      <c r="B13" s="24" t="s">
        <v>89</v>
      </c>
      <c r="C13" s="24" t="s">
        <v>32</v>
      </c>
      <c r="D13" s="22" t="s">
        <v>90</v>
      </c>
      <c r="E13" s="27">
        <f t="shared" si="0"/>
        <v>10000</v>
      </c>
      <c r="F13" s="27">
        <v>0</v>
      </c>
      <c r="G13" s="27">
        <v>10000</v>
      </c>
    </row>
    <row r="14" spans="1:7" ht="24" customHeight="1">
      <c r="A14" s="24" t="s">
        <v>83</v>
      </c>
      <c r="B14" s="24" t="s">
        <v>89</v>
      </c>
      <c r="C14" s="24" t="s">
        <v>91</v>
      </c>
      <c r="D14" s="22" t="s">
        <v>92</v>
      </c>
      <c r="E14" s="27">
        <f t="shared" si="0"/>
        <v>10000</v>
      </c>
      <c r="F14" s="27">
        <v>0</v>
      </c>
      <c r="G14" s="27">
        <v>10000</v>
      </c>
    </row>
    <row r="15" spans="1:7" ht="24" customHeight="1">
      <c r="A15" s="24" t="s">
        <v>83</v>
      </c>
      <c r="B15" s="24" t="s">
        <v>93</v>
      </c>
      <c r="C15" s="24" t="s">
        <v>32</v>
      </c>
      <c r="D15" s="22" t="s">
        <v>94</v>
      </c>
      <c r="E15" s="27">
        <f t="shared" si="0"/>
        <v>44936000</v>
      </c>
      <c r="F15" s="27">
        <v>36536000</v>
      </c>
      <c r="G15" s="27">
        <v>8400000</v>
      </c>
    </row>
    <row r="16" spans="1:7" ht="24" customHeight="1">
      <c r="A16" s="24" t="s">
        <v>83</v>
      </c>
      <c r="B16" s="24" t="s">
        <v>93</v>
      </c>
      <c r="C16" s="24" t="s">
        <v>85</v>
      </c>
      <c r="D16" s="22" t="s">
        <v>95</v>
      </c>
      <c r="E16" s="27">
        <f t="shared" si="0"/>
        <v>36536000</v>
      </c>
      <c r="F16" s="27">
        <v>36536000</v>
      </c>
      <c r="G16" s="27">
        <v>0</v>
      </c>
    </row>
    <row r="17" spans="1:7" ht="24" customHeight="1">
      <c r="A17" s="24" t="s">
        <v>83</v>
      </c>
      <c r="B17" s="24" t="s">
        <v>93</v>
      </c>
      <c r="C17" s="24" t="s">
        <v>93</v>
      </c>
      <c r="D17" s="22" t="s">
        <v>96</v>
      </c>
      <c r="E17" s="27">
        <f t="shared" si="0"/>
        <v>8400000</v>
      </c>
      <c r="F17" s="27">
        <v>0</v>
      </c>
      <c r="G17" s="27">
        <v>8400000</v>
      </c>
    </row>
    <row r="18" spans="1:7" ht="24" customHeight="1">
      <c r="A18" s="24" t="s">
        <v>83</v>
      </c>
      <c r="B18" s="24" t="s">
        <v>87</v>
      </c>
      <c r="C18" s="24" t="s">
        <v>32</v>
      </c>
      <c r="D18" s="22" t="s">
        <v>97</v>
      </c>
      <c r="E18" s="27">
        <f t="shared" si="0"/>
        <v>21365000</v>
      </c>
      <c r="F18" s="27">
        <v>0</v>
      </c>
      <c r="G18" s="27">
        <v>21365000</v>
      </c>
    </row>
    <row r="19" spans="1:7" ht="24" customHeight="1">
      <c r="A19" s="24" t="s">
        <v>83</v>
      </c>
      <c r="B19" s="24" t="s">
        <v>87</v>
      </c>
      <c r="C19" s="24" t="s">
        <v>91</v>
      </c>
      <c r="D19" s="22" t="s">
        <v>98</v>
      </c>
      <c r="E19" s="27">
        <f t="shared" si="0"/>
        <v>21365000</v>
      </c>
      <c r="F19" s="27">
        <v>0</v>
      </c>
      <c r="G19" s="27">
        <v>21365000</v>
      </c>
    </row>
    <row r="20" spans="1:7" ht="24" customHeight="1">
      <c r="A20" s="24" t="s">
        <v>83</v>
      </c>
      <c r="B20" s="24" t="s">
        <v>99</v>
      </c>
      <c r="C20" s="24" t="s">
        <v>32</v>
      </c>
      <c r="D20" s="22" t="s">
        <v>100</v>
      </c>
      <c r="E20" s="27">
        <f t="shared" si="0"/>
        <v>21000</v>
      </c>
      <c r="F20" s="27">
        <v>0</v>
      </c>
      <c r="G20" s="27">
        <v>21000</v>
      </c>
    </row>
    <row r="21" spans="1:7" ht="24" customHeight="1">
      <c r="A21" s="24" t="s">
        <v>83</v>
      </c>
      <c r="B21" s="24" t="s">
        <v>99</v>
      </c>
      <c r="C21" s="24" t="s">
        <v>91</v>
      </c>
      <c r="D21" s="22" t="s">
        <v>101</v>
      </c>
      <c r="E21" s="27">
        <f t="shared" si="0"/>
        <v>21000</v>
      </c>
      <c r="F21" s="27">
        <v>0</v>
      </c>
      <c r="G21" s="27">
        <v>21000</v>
      </c>
    </row>
    <row r="22" spans="1:7" ht="24" customHeight="1">
      <c r="A22" s="24" t="s">
        <v>83</v>
      </c>
      <c r="B22" s="24" t="s">
        <v>102</v>
      </c>
      <c r="C22" s="24" t="s">
        <v>32</v>
      </c>
      <c r="D22" s="22" t="s">
        <v>103</v>
      </c>
      <c r="E22" s="27">
        <f t="shared" si="0"/>
        <v>735000</v>
      </c>
      <c r="F22" s="27">
        <v>0</v>
      </c>
      <c r="G22" s="27">
        <v>735000</v>
      </c>
    </row>
    <row r="23" spans="1:7" ht="24" customHeight="1">
      <c r="A23" s="24" t="s">
        <v>83</v>
      </c>
      <c r="B23" s="24" t="s">
        <v>102</v>
      </c>
      <c r="C23" s="24" t="s">
        <v>89</v>
      </c>
      <c r="D23" s="22" t="s">
        <v>104</v>
      </c>
      <c r="E23" s="27">
        <f t="shared" si="0"/>
        <v>280000</v>
      </c>
      <c r="F23" s="27">
        <v>0</v>
      </c>
      <c r="G23" s="27">
        <v>280000</v>
      </c>
    </row>
    <row r="24" spans="1:7" ht="24" customHeight="1">
      <c r="A24" s="24" t="s">
        <v>83</v>
      </c>
      <c r="B24" s="24" t="s">
        <v>102</v>
      </c>
      <c r="C24" s="24" t="s">
        <v>91</v>
      </c>
      <c r="D24" s="22" t="s">
        <v>105</v>
      </c>
      <c r="E24" s="27">
        <f t="shared" si="0"/>
        <v>455000</v>
      </c>
      <c r="F24" s="27">
        <v>0</v>
      </c>
      <c r="G24" s="27">
        <v>455000</v>
      </c>
    </row>
    <row r="25" spans="1:7" ht="24" customHeight="1">
      <c r="A25" s="24" t="s">
        <v>83</v>
      </c>
      <c r="B25" s="24" t="s">
        <v>106</v>
      </c>
      <c r="C25" s="24" t="s">
        <v>32</v>
      </c>
      <c r="D25" s="22" t="s">
        <v>107</v>
      </c>
      <c r="E25" s="27">
        <f t="shared" si="0"/>
        <v>270000</v>
      </c>
      <c r="F25" s="27">
        <v>0</v>
      </c>
      <c r="G25" s="27">
        <v>270000</v>
      </c>
    </row>
    <row r="26" spans="1:7" ht="24" customHeight="1">
      <c r="A26" s="24" t="s">
        <v>83</v>
      </c>
      <c r="B26" s="24" t="s">
        <v>106</v>
      </c>
      <c r="C26" s="24" t="s">
        <v>91</v>
      </c>
      <c r="D26" s="22" t="s">
        <v>108</v>
      </c>
      <c r="E26" s="27">
        <f t="shared" si="0"/>
        <v>270000</v>
      </c>
      <c r="F26" s="27">
        <v>0</v>
      </c>
      <c r="G26" s="27">
        <v>270000</v>
      </c>
    </row>
    <row r="27" spans="1:7" ht="24" customHeight="1">
      <c r="A27" s="24" t="s">
        <v>83</v>
      </c>
      <c r="B27" s="24" t="s">
        <v>109</v>
      </c>
      <c r="C27" s="24" t="s">
        <v>32</v>
      </c>
      <c r="D27" s="22" t="s">
        <v>110</v>
      </c>
      <c r="E27" s="27">
        <f t="shared" si="0"/>
        <v>1575000</v>
      </c>
      <c r="F27" s="27">
        <v>0</v>
      </c>
      <c r="G27" s="27">
        <v>1575000</v>
      </c>
    </row>
    <row r="28" spans="1:7" ht="24" customHeight="1">
      <c r="A28" s="24" t="s">
        <v>83</v>
      </c>
      <c r="B28" s="24" t="s">
        <v>109</v>
      </c>
      <c r="C28" s="24" t="s">
        <v>91</v>
      </c>
      <c r="D28" s="22" t="s">
        <v>111</v>
      </c>
      <c r="E28" s="27">
        <f t="shared" si="0"/>
        <v>1575000</v>
      </c>
      <c r="F28" s="27">
        <v>0</v>
      </c>
      <c r="G28" s="27">
        <v>1575000</v>
      </c>
    </row>
    <row r="29" spans="1:7" ht="24" customHeight="1">
      <c r="A29" s="24" t="s">
        <v>83</v>
      </c>
      <c r="B29" s="24" t="s">
        <v>112</v>
      </c>
      <c r="C29" s="24" t="s">
        <v>32</v>
      </c>
      <c r="D29" s="22" t="s">
        <v>113</v>
      </c>
      <c r="E29" s="27">
        <f t="shared" si="0"/>
        <v>30000</v>
      </c>
      <c r="F29" s="27">
        <v>0</v>
      </c>
      <c r="G29" s="27">
        <v>30000</v>
      </c>
    </row>
    <row r="30" spans="1:7" ht="24" customHeight="1">
      <c r="A30" s="24" t="s">
        <v>83</v>
      </c>
      <c r="B30" s="24" t="s">
        <v>112</v>
      </c>
      <c r="C30" s="24" t="s">
        <v>91</v>
      </c>
      <c r="D30" s="22" t="s">
        <v>114</v>
      </c>
      <c r="E30" s="27">
        <f t="shared" si="0"/>
        <v>30000</v>
      </c>
      <c r="F30" s="27">
        <v>0</v>
      </c>
      <c r="G30" s="27">
        <v>30000</v>
      </c>
    </row>
    <row r="31" spans="1:7" ht="24" customHeight="1">
      <c r="A31" s="24" t="s">
        <v>83</v>
      </c>
      <c r="B31" s="24" t="s">
        <v>115</v>
      </c>
      <c r="C31" s="24" t="s">
        <v>32</v>
      </c>
      <c r="D31" s="22" t="s">
        <v>116</v>
      </c>
      <c r="E31" s="27">
        <f t="shared" si="0"/>
        <v>490000</v>
      </c>
      <c r="F31" s="27">
        <v>0</v>
      </c>
      <c r="G31" s="27">
        <v>490000</v>
      </c>
    </row>
    <row r="32" spans="1:7" ht="24" customHeight="1">
      <c r="A32" s="24" t="s">
        <v>83</v>
      </c>
      <c r="B32" s="24" t="s">
        <v>115</v>
      </c>
      <c r="C32" s="24" t="s">
        <v>89</v>
      </c>
      <c r="D32" s="22" t="s">
        <v>104</v>
      </c>
      <c r="E32" s="27">
        <f t="shared" si="0"/>
        <v>490000</v>
      </c>
      <c r="F32" s="27">
        <v>0</v>
      </c>
      <c r="G32" s="27">
        <v>490000</v>
      </c>
    </row>
    <row r="33" spans="1:7" ht="24" customHeight="1">
      <c r="A33" s="24" t="s">
        <v>83</v>
      </c>
      <c r="B33" s="24" t="s">
        <v>91</v>
      </c>
      <c r="C33" s="24" t="s">
        <v>32</v>
      </c>
      <c r="D33" s="22" t="s">
        <v>117</v>
      </c>
      <c r="E33" s="27">
        <f t="shared" si="0"/>
        <v>525000</v>
      </c>
      <c r="F33" s="27">
        <v>0</v>
      </c>
      <c r="G33" s="27">
        <v>525000</v>
      </c>
    </row>
    <row r="34" spans="1:7" ht="24" customHeight="1">
      <c r="A34" s="24" t="s">
        <v>83</v>
      </c>
      <c r="B34" s="24" t="s">
        <v>91</v>
      </c>
      <c r="C34" s="24" t="s">
        <v>91</v>
      </c>
      <c r="D34" s="22" t="s">
        <v>117</v>
      </c>
      <c r="E34" s="27">
        <f t="shared" si="0"/>
        <v>525000</v>
      </c>
      <c r="F34" s="27">
        <v>0</v>
      </c>
      <c r="G34" s="27">
        <v>525000</v>
      </c>
    </row>
    <row r="35" spans="1:7" ht="24" customHeight="1">
      <c r="A35" s="24" t="s">
        <v>118</v>
      </c>
      <c r="B35" s="24" t="s">
        <v>32</v>
      </c>
      <c r="C35" s="24" t="s">
        <v>32</v>
      </c>
      <c r="D35" s="22" t="s">
        <v>119</v>
      </c>
      <c r="E35" s="27">
        <f t="shared" si="0"/>
        <v>4295000</v>
      </c>
      <c r="F35" s="27">
        <v>0</v>
      </c>
      <c r="G35" s="27">
        <v>4295000</v>
      </c>
    </row>
    <row r="36" spans="1:7" ht="24" customHeight="1">
      <c r="A36" s="24" t="s">
        <v>118</v>
      </c>
      <c r="B36" s="24" t="s">
        <v>120</v>
      </c>
      <c r="C36" s="24" t="s">
        <v>32</v>
      </c>
      <c r="D36" s="22" t="s">
        <v>121</v>
      </c>
      <c r="E36" s="27">
        <f t="shared" si="0"/>
        <v>3350000</v>
      </c>
      <c r="F36" s="27">
        <v>0</v>
      </c>
      <c r="G36" s="27">
        <v>3350000</v>
      </c>
    </row>
    <row r="37" spans="1:7" ht="24" customHeight="1">
      <c r="A37" s="24" t="s">
        <v>118</v>
      </c>
      <c r="B37" s="24" t="s">
        <v>120</v>
      </c>
      <c r="C37" s="24" t="s">
        <v>93</v>
      </c>
      <c r="D37" s="22" t="s">
        <v>122</v>
      </c>
      <c r="E37" s="27">
        <f t="shared" si="0"/>
        <v>3350000</v>
      </c>
      <c r="F37" s="27">
        <v>0</v>
      </c>
      <c r="G37" s="27">
        <v>3350000</v>
      </c>
    </row>
    <row r="38" spans="1:7" ht="24" customHeight="1">
      <c r="A38" s="24" t="s">
        <v>118</v>
      </c>
      <c r="B38" s="24" t="s">
        <v>91</v>
      </c>
      <c r="C38" s="24" t="s">
        <v>32</v>
      </c>
      <c r="D38" s="22" t="s">
        <v>123</v>
      </c>
      <c r="E38" s="27">
        <f t="shared" si="0"/>
        <v>945000</v>
      </c>
      <c r="F38" s="27">
        <v>0</v>
      </c>
      <c r="G38" s="27">
        <v>945000</v>
      </c>
    </row>
    <row r="39" spans="1:7" ht="24" customHeight="1">
      <c r="A39" s="24" t="s">
        <v>118</v>
      </c>
      <c r="B39" s="24" t="s">
        <v>91</v>
      </c>
      <c r="C39" s="24" t="s">
        <v>91</v>
      </c>
      <c r="D39" s="22" t="s">
        <v>123</v>
      </c>
      <c r="E39" s="27">
        <f t="shared" si="0"/>
        <v>945000</v>
      </c>
      <c r="F39" s="27">
        <v>0</v>
      </c>
      <c r="G39" s="27">
        <v>945000</v>
      </c>
    </row>
    <row r="40" spans="1:7" ht="24" customHeight="1">
      <c r="A40" s="24" t="s">
        <v>124</v>
      </c>
      <c r="B40" s="24" t="s">
        <v>32</v>
      </c>
      <c r="C40" s="24" t="s">
        <v>32</v>
      </c>
      <c r="D40" s="22" t="s">
        <v>125</v>
      </c>
      <c r="E40" s="27">
        <f t="shared" si="0"/>
        <v>30000</v>
      </c>
      <c r="F40" s="27">
        <v>0</v>
      </c>
      <c r="G40" s="27">
        <v>30000</v>
      </c>
    </row>
    <row r="41" spans="1:7" ht="24" customHeight="1">
      <c r="A41" s="24" t="s">
        <v>124</v>
      </c>
      <c r="B41" s="24" t="s">
        <v>126</v>
      </c>
      <c r="C41" s="24" t="s">
        <v>32</v>
      </c>
      <c r="D41" s="22" t="s">
        <v>127</v>
      </c>
      <c r="E41" s="27">
        <f t="shared" si="0"/>
        <v>30000</v>
      </c>
      <c r="F41" s="27">
        <v>0</v>
      </c>
      <c r="G41" s="27">
        <v>30000</v>
      </c>
    </row>
    <row r="42" spans="1:7" ht="24" customHeight="1">
      <c r="A42" s="24" t="s">
        <v>124</v>
      </c>
      <c r="B42" s="24" t="s">
        <v>126</v>
      </c>
      <c r="C42" s="24" t="s">
        <v>89</v>
      </c>
      <c r="D42" s="22" t="s">
        <v>128</v>
      </c>
      <c r="E42" s="27">
        <f t="shared" si="0"/>
        <v>30000</v>
      </c>
      <c r="F42" s="27">
        <v>0</v>
      </c>
      <c r="G42" s="27">
        <v>30000</v>
      </c>
    </row>
    <row r="43" spans="1:7" ht="24" customHeight="1">
      <c r="A43" s="24" t="s">
        <v>129</v>
      </c>
      <c r="B43" s="24" t="s">
        <v>32</v>
      </c>
      <c r="C43" s="24" t="s">
        <v>32</v>
      </c>
      <c r="D43" s="22" t="s">
        <v>130</v>
      </c>
      <c r="E43" s="27">
        <f t="shared" si="0"/>
        <v>68405000</v>
      </c>
      <c r="F43" s="27">
        <v>3150000</v>
      </c>
      <c r="G43" s="27">
        <v>65255000</v>
      </c>
    </row>
    <row r="44" spans="1:7" ht="24" customHeight="1">
      <c r="A44" s="24" t="s">
        <v>129</v>
      </c>
      <c r="B44" s="24" t="s">
        <v>89</v>
      </c>
      <c r="C44" s="24" t="s">
        <v>32</v>
      </c>
      <c r="D44" s="22" t="s">
        <v>131</v>
      </c>
      <c r="E44" s="27">
        <f t="shared" si="0"/>
        <v>57216700</v>
      </c>
      <c r="F44" s="27">
        <v>0</v>
      </c>
      <c r="G44" s="27">
        <v>57216700</v>
      </c>
    </row>
    <row r="45" spans="1:7" ht="24" customHeight="1">
      <c r="A45" s="24" t="s">
        <v>129</v>
      </c>
      <c r="B45" s="24" t="s">
        <v>89</v>
      </c>
      <c r="C45" s="24" t="s">
        <v>91</v>
      </c>
      <c r="D45" s="22" t="s">
        <v>132</v>
      </c>
      <c r="E45" s="27">
        <f t="shared" si="0"/>
        <v>57216700</v>
      </c>
      <c r="F45" s="27">
        <v>0</v>
      </c>
      <c r="G45" s="27">
        <v>57216700</v>
      </c>
    </row>
    <row r="46" spans="1:7" ht="24" customHeight="1">
      <c r="A46" s="24" t="s">
        <v>129</v>
      </c>
      <c r="B46" s="24" t="s">
        <v>133</v>
      </c>
      <c r="C46" s="24" t="s">
        <v>32</v>
      </c>
      <c r="D46" s="22" t="s">
        <v>134</v>
      </c>
      <c r="E46" s="27">
        <f t="shared" si="0"/>
        <v>3225000</v>
      </c>
      <c r="F46" s="27">
        <v>3150000</v>
      </c>
      <c r="G46" s="27">
        <v>75000</v>
      </c>
    </row>
    <row r="47" spans="1:7" ht="24" customHeight="1">
      <c r="A47" s="24" t="s">
        <v>129</v>
      </c>
      <c r="B47" s="24" t="s">
        <v>133</v>
      </c>
      <c r="C47" s="24" t="s">
        <v>85</v>
      </c>
      <c r="D47" s="22" t="s">
        <v>135</v>
      </c>
      <c r="E47" s="27">
        <f t="shared" si="0"/>
        <v>600000</v>
      </c>
      <c r="F47" s="27">
        <v>600000</v>
      </c>
      <c r="G47" s="27">
        <v>0</v>
      </c>
    </row>
    <row r="48" spans="1:7" ht="24" customHeight="1">
      <c r="A48" s="24" t="s">
        <v>129</v>
      </c>
      <c r="B48" s="24" t="s">
        <v>133</v>
      </c>
      <c r="C48" s="24" t="s">
        <v>133</v>
      </c>
      <c r="D48" s="22" t="s">
        <v>136</v>
      </c>
      <c r="E48" s="27">
        <f t="shared" si="0"/>
        <v>1650000</v>
      </c>
      <c r="F48" s="27">
        <v>1650000</v>
      </c>
      <c r="G48" s="27">
        <v>0</v>
      </c>
    </row>
    <row r="49" spans="1:7" ht="24" customHeight="1">
      <c r="A49" s="24" t="s">
        <v>129</v>
      </c>
      <c r="B49" s="24" t="s">
        <v>133</v>
      </c>
      <c r="C49" s="24" t="s">
        <v>137</v>
      </c>
      <c r="D49" s="22" t="s">
        <v>138</v>
      </c>
      <c r="E49" s="27">
        <f t="shared" si="0"/>
        <v>850000</v>
      </c>
      <c r="F49" s="27">
        <v>850000</v>
      </c>
      <c r="G49" s="27">
        <v>0</v>
      </c>
    </row>
    <row r="50" spans="1:7" ht="24" customHeight="1">
      <c r="A50" s="24" t="s">
        <v>129</v>
      </c>
      <c r="B50" s="24" t="s">
        <v>133</v>
      </c>
      <c r="C50" s="24" t="s">
        <v>91</v>
      </c>
      <c r="D50" s="22" t="s">
        <v>139</v>
      </c>
      <c r="E50" s="27">
        <f t="shared" si="0"/>
        <v>125000</v>
      </c>
      <c r="F50" s="27">
        <v>50000</v>
      </c>
      <c r="G50" s="27">
        <v>75000</v>
      </c>
    </row>
    <row r="51" spans="1:7" ht="24" customHeight="1">
      <c r="A51" s="24" t="s">
        <v>129</v>
      </c>
      <c r="B51" s="24" t="s">
        <v>140</v>
      </c>
      <c r="C51" s="24" t="s">
        <v>32</v>
      </c>
      <c r="D51" s="22" t="s">
        <v>141</v>
      </c>
      <c r="E51" s="27">
        <f t="shared" si="0"/>
        <v>4919300</v>
      </c>
      <c r="F51" s="27">
        <v>0</v>
      </c>
      <c r="G51" s="27">
        <v>4919300</v>
      </c>
    </row>
    <row r="52" spans="1:7" ht="24" customHeight="1">
      <c r="A52" s="24" t="s">
        <v>129</v>
      </c>
      <c r="B52" s="24" t="s">
        <v>140</v>
      </c>
      <c r="C52" s="24" t="s">
        <v>89</v>
      </c>
      <c r="D52" s="22" t="s">
        <v>142</v>
      </c>
      <c r="E52" s="27">
        <f t="shared" si="0"/>
        <v>70700</v>
      </c>
      <c r="F52" s="27">
        <v>0</v>
      </c>
      <c r="G52" s="27">
        <v>70700</v>
      </c>
    </row>
    <row r="53" spans="1:7" ht="24" customHeight="1">
      <c r="A53" s="24" t="s">
        <v>129</v>
      </c>
      <c r="B53" s="24" t="s">
        <v>140</v>
      </c>
      <c r="C53" s="24" t="s">
        <v>137</v>
      </c>
      <c r="D53" s="22" t="s">
        <v>143</v>
      </c>
      <c r="E53" s="27">
        <f t="shared" si="0"/>
        <v>4848600</v>
      </c>
      <c r="F53" s="27">
        <v>0</v>
      </c>
      <c r="G53" s="27">
        <v>4848600</v>
      </c>
    </row>
    <row r="54" spans="1:7" ht="24" customHeight="1">
      <c r="A54" s="24" t="s">
        <v>129</v>
      </c>
      <c r="B54" s="24" t="s">
        <v>99</v>
      </c>
      <c r="C54" s="24" t="s">
        <v>32</v>
      </c>
      <c r="D54" s="22" t="s">
        <v>144</v>
      </c>
      <c r="E54" s="27">
        <f t="shared" si="0"/>
        <v>2454000</v>
      </c>
      <c r="F54" s="27">
        <v>0</v>
      </c>
      <c r="G54" s="27">
        <v>2454000</v>
      </c>
    </row>
    <row r="55" spans="1:7" ht="24" customHeight="1">
      <c r="A55" s="24" t="s">
        <v>129</v>
      </c>
      <c r="B55" s="24" t="s">
        <v>99</v>
      </c>
      <c r="C55" s="24" t="s">
        <v>89</v>
      </c>
      <c r="D55" s="22" t="s">
        <v>104</v>
      </c>
      <c r="E55" s="27">
        <f t="shared" si="0"/>
        <v>80000</v>
      </c>
      <c r="F55" s="27">
        <v>0</v>
      </c>
      <c r="G55" s="27">
        <v>80000</v>
      </c>
    </row>
    <row r="56" spans="1:7" ht="24" customHeight="1">
      <c r="A56" s="24" t="s">
        <v>129</v>
      </c>
      <c r="B56" s="24" t="s">
        <v>99</v>
      </c>
      <c r="C56" s="24" t="s">
        <v>87</v>
      </c>
      <c r="D56" s="22" t="s">
        <v>145</v>
      </c>
      <c r="E56" s="27">
        <f t="shared" si="0"/>
        <v>1354000</v>
      </c>
      <c r="F56" s="27">
        <v>0</v>
      </c>
      <c r="G56" s="27">
        <v>1354000</v>
      </c>
    </row>
    <row r="57" spans="1:7" ht="24" customHeight="1">
      <c r="A57" s="24" t="s">
        <v>129</v>
      </c>
      <c r="B57" s="24" t="s">
        <v>99</v>
      </c>
      <c r="C57" s="24" t="s">
        <v>133</v>
      </c>
      <c r="D57" s="22" t="s">
        <v>146</v>
      </c>
      <c r="E57" s="27">
        <f t="shared" si="0"/>
        <v>120000</v>
      </c>
      <c r="F57" s="27">
        <v>0</v>
      </c>
      <c r="G57" s="27">
        <v>120000</v>
      </c>
    </row>
    <row r="58" spans="1:7" ht="24" customHeight="1">
      <c r="A58" s="24" t="s">
        <v>129</v>
      </c>
      <c r="B58" s="24" t="s">
        <v>99</v>
      </c>
      <c r="C58" s="24" t="s">
        <v>91</v>
      </c>
      <c r="D58" s="22" t="s">
        <v>147</v>
      </c>
      <c r="E58" s="27">
        <f t="shared" si="0"/>
        <v>900000</v>
      </c>
      <c r="F58" s="27">
        <v>0</v>
      </c>
      <c r="G58" s="27">
        <v>900000</v>
      </c>
    </row>
    <row r="59" spans="1:7" ht="24" customHeight="1">
      <c r="A59" s="24" t="s">
        <v>129</v>
      </c>
      <c r="B59" s="24" t="s">
        <v>148</v>
      </c>
      <c r="C59" s="24" t="s">
        <v>32</v>
      </c>
      <c r="D59" s="22" t="s">
        <v>149</v>
      </c>
      <c r="E59" s="27">
        <f t="shared" si="0"/>
        <v>240000</v>
      </c>
      <c r="F59" s="27">
        <v>0</v>
      </c>
      <c r="G59" s="27">
        <v>240000</v>
      </c>
    </row>
    <row r="60" spans="1:7" ht="24" customHeight="1">
      <c r="A60" s="24" t="s">
        <v>129</v>
      </c>
      <c r="B60" s="24" t="s">
        <v>148</v>
      </c>
      <c r="C60" s="24" t="s">
        <v>91</v>
      </c>
      <c r="D60" s="22" t="s">
        <v>150</v>
      </c>
      <c r="E60" s="27">
        <f t="shared" si="0"/>
        <v>240000</v>
      </c>
      <c r="F60" s="27">
        <v>0</v>
      </c>
      <c r="G60" s="27">
        <v>240000</v>
      </c>
    </row>
    <row r="61" spans="1:7" ht="24" customHeight="1">
      <c r="A61" s="24" t="s">
        <v>129</v>
      </c>
      <c r="B61" s="24" t="s">
        <v>151</v>
      </c>
      <c r="C61" s="24" t="s">
        <v>32</v>
      </c>
      <c r="D61" s="22" t="s">
        <v>152</v>
      </c>
      <c r="E61" s="27">
        <f t="shared" si="0"/>
        <v>350000</v>
      </c>
      <c r="F61" s="27">
        <v>0</v>
      </c>
      <c r="G61" s="27">
        <v>350000</v>
      </c>
    </row>
    <row r="62" spans="1:7" ht="24" customHeight="1">
      <c r="A62" s="24" t="s">
        <v>129</v>
      </c>
      <c r="B62" s="24" t="s">
        <v>151</v>
      </c>
      <c r="C62" s="24" t="s">
        <v>87</v>
      </c>
      <c r="D62" s="22" t="s">
        <v>153</v>
      </c>
      <c r="E62" s="27">
        <f t="shared" si="0"/>
        <v>350000</v>
      </c>
      <c r="F62" s="27">
        <v>0</v>
      </c>
      <c r="G62" s="27">
        <v>350000</v>
      </c>
    </row>
    <row r="63" spans="1:7" ht="24" customHeight="1">
      <c r="A63" s="24" t="s">
        <v>154</v>
      </c>
      <c r="B63" s="24" t="s">
        <v>32</v>
      </c>
      <c r="C63" s="24" t="s">
        <v>32</v>
      </c>
      <c r="D63" s="22" t="s">
        <v>155</v>
      </c>
      <c r="E63" s="27">
        <f t="shared" si="0"/>
        <v>7330000</v>
      </c>
      <c r="F63" s="27">
        <v>650000</v>
      </c>
      <c r="G63" s="27">
        <v>6680000</v>
      </c>
    </row>
    <row r="64" spans="1:7" ht="24" customHeight="1">
      <c r="A64" s="24" t="s">
        <v>154</v>
      </c>
      <c r="B64" s="24" t="s">
        <v>87</v>
      </c>
      <c r="C64" s="24" t="s">
        <v>32</v>
      </c>
      <c r="D64" s="22" t="s">
        <v>156</v>
      </c>
      <c r="E64" s="27">
        <f t="shared" si="0"/>
        <v>6380000</v>
      </c>
      <c r="F64" s="27">
        <v>0</v>
      </c>
      <c r="G64" s="27">
        <v>6380000</v>
      </c>
    </row>
    <row r="65" spans="1:7" ht="24" customHeight="1">
      <c r="A65" s="24" t="s">
        <v>154</v>
      </c>
      <c r="B65" s="24" t="s">
        <v>87</v>
      </c>
      <c r="C65" s="24" t="s">
        <v>91</v>
      </c>
      <c r="D65" s="22" t="s">
        <v>157</v>
      </c>
      <c r="E65" s="27">
        <f t="shared" si="0"/>
        <v>6380000</v>
      </c>
      <c r="F65" s="27">
        <v>0</v>
      </c>
      <c r="G65" s="27">
        <v>6380000</v>
      </c>
    </row>
    <row r="66" spans="1:7" ht="24" customHeight="1">
      <c r="A66" s="24" t="s">
        <v>154</v>
      </c>
      <c r="B66" s="24" t="s">
        <v>126</v>
      </c>
      <c r="C66" s="24" t="s">
        <v>32</v>
      </c>
      <c r="D66" s="22" t="s">
        <v>158</v>
      </c>
      <c r="E66" s="27">
        <f t="shared" si="0"/>
        <v>300000</v>
      </c>
      <c r="F66" s="27">
        <v>0</v>
      </c>
      <c r="G66" s="27">
        <v>300000</v>
      </c>
    </row>
    <row r="67" spans="1:7" ht="24" customHeight="1">
      <c r="A67" s="24" t="s">
        <v>154</v>
      </c>
      <c r="B67" s="24" t="s">
        <v>126</v>
      </c>
      <c r="C67" s="24" t="s">
        <v>91</v>
      </c>
      <c r="D67" s="22" t="s">
        <v>159</v>
      </c>
      <c r="E67" s="27">
        <f t="shared" si="0"/>
        <v>300000</v>
      </c>
      <c r="F67" s="27">
        <v>0</v>
      </c>
      <c r="G67" s="27">
        <v>300000</v>
      </c>
    </row>
    <row r="68" spans="1:7" ht="24" customHeight="1">
      <c r="A68" s="24" t="s">
        <v>154</v>
      </c>
      <c r="B68" s="24" t="s">
        <v>99</v>
      </c>
      <c r="C68" s="24" t="s">
        <v>32</v>
      </c>
      <c r="D68" s="22" t="s">
        <v>160</v>
      </c>
      <c r="E68" s="27">
        <f t="shared" si="0"/>
        <v>650000</v>
      </c>
      <c r="F68" s="27">
        <v>650000</v>
      </c>
      <c r="G68" s="27">
        <v>0</v>
      </c>
    </row>
    <row r="69" spans="1:7" ht="24" customHeight="1">
      <c r="A69" s="24" t="s">
        <v>154</v>
      </c>
      <c r="B69" s="24" t="s">
        <v>99</v>
      </c>
      <c r="C69" s="24" t="s">
        <v>85</v>
      </c>
      <c r="D69" s="22" t="s">
        <v>161</v>
      </c>
      <c r="E69" s="27">
        <f t="shared" si="0"/>
        <v>650000</v>
      </c>
      <c r="F69" s="27">
        <v>650000</v>
      </c>
      <c r="G69" s="27">
        <v>0</v>
      </c>
    </row>
    <row r="70" spans="1:7" ht="24" customHeight="1">
      <c r="A70" s="24" t="s">
        <v>162</v>
      </c>
      <c r="B70" s="24" t="s">
        <v>32</v>
      </c>
      <c r="C70" s="24" t="s">
        <v>32</v>
      </c>
      <c r="D70" s="22" t="s">
        <v>163</v>
      </c>
      <c r="E70" s="27">
        <f t="shared" si="0"/>
        <v>120650000</v>
      </c>
      <c r="F70" s="27">
        <v>0</v>
      </c>
      <c r="G70" s="27">
        <v>120650000</v>
      </c>
    </row>
    <row r="71" spans="1:7" ht="24" customHeight="1">
      <c r="A71" s="24" t="s">
        <v>162</v>
      </c>
      <c r="B71" s="24" t="s">
        <v>93</v>
      </c>
      <c r="C71" s="24" t="s">
        <v>32</v>
      </c>
      <c r="D71" s="22" t="s">
        <v>164</v>
      </c>
      <c r="E71" s="27">
        <f t="shared" si="0"/>
        <v>61850000</v>
      </c>
      <c r="F71" s="27">
        <v>0</v>
      </c>
      <c r="G71" s="27">
        <v>61850000</v>
      </c>
    </row>
    <row r="72" spans="1:7" ht="24" customHeight="1">
      <c r="A72" s="24" t="s">
        <v>162</v>
      </c>
      <c r="B72" s="24" t="s">
        <v>93</v>
      </c>
      <c r="C72" s="24" t="s">
        <v>91</v>
      </c>
      <c r="D72" s="22" t="s">
        <v>165</v>
      </c>
      <c r="E72" s="27">
        <f t="shared" si="0"/>
        <v>61850000</v>
      </c>
      <c r="F72" s="27">
        <v>0</v>
      </c>
      <c r="G72" s="27">
        <v>61850000</v>
      </c>
    </row>
    <row r="73" spans="1:7" ht="24" customHeight="1">
      <c r="A73" s="24" t="s">
        <v>162</v>
      </c>
      <c r="B73" s="24" t="s">
        <v>133</v>
      </c>
      <c r="C73" s="24" t="s">
        <v>32</v>
      </c>
      <c r="D73" s="22" t="s">
        <v>166</v>
      </c>
      <c r="E73" s="27">
        <f t="shared" si="0"/>
        <v>40600000</v>
      </c>
      <c r="F73" s="27">
        <v>0</v>
      </c>
      <c r="G73" s="27">
        <v>40600000</v>
      </c>
    </row>
    <row r="74" spans="1:7" ht="24" customHeight="1">
      <c r="A74" s="24" t="s">
        <v>162</v>
      </c>
      <c r="B74" s="24" t="s">
        <v>133</v>
      </c>
      <c r="C74" s="24" t="s">
        <v>85</v>
      </c>
      <c r="D74" s="22" t="s">
        <v>166</v>
      </c>
      <c r="E74" s="27">
        <f t="shared" ref="E74:E93" si="1">SUM(F74,G74)</f>
        <v>40600000</v>
      </c>
      <c r="F74" s="27">
        <v>0</v>
      </c>
      <c r="G74" s="27">
        <v>40600000</v>
      </c>
    </row>
    <row r="75" spans="1:7" ht="24" customHeight="1">
      <c r="A75" s="24" t="s">
        <v>162</v>
      </c>
      <c r="B75" s="24" t="s">
        <v>91</v>
      </c>
      <c r="C75" s="24" t="s">
        <v>32</v>
      </c>
      <c r="D75" s="22" t="s">
        <v>167</v>
      </c>
      <c r="E75" s="27">
        <f t="shared" si="1"/>
        <v>18200000</v>
      </c>
      <c r="F75" s="27">
        <v>0</v>
      </c>
      <c r="G75" s="27">
        <v>18200000</v>
      </c>
    </row>
    <row r="76" spans="1:7" ht="24" customHeight="1">
      <c r="A76" s="24" t="s">
        <v>162</v>
      </c>
      <c r="B76" s="24" t="s">
        <v>91</v>
      </c>
      <c r="C76" s="24" t="s">
        <v>91</v>
      </c>
      <c r="D76" s="22" t="s">
        <v>167</v>
      </c>
      <c r="E76" s="27">
        <f t="shared" si="1"/>
        <v>18200000</v>
      </c>
      <c r="F76" s="27">
        <v>0</v>
      </c>
      <c r="G76" s="27">
        <v>18200000</v>
      </c>
    </row>
    <row r="77" spans="1:7" ht="24" customHeight="1">
      <c r="A77" s="24" t="s">
        <v>168</v>
      </c>
      <c r="B77" s="24" t="s">
        <v>32</v>
      </c>
      <c r="C77" s="24" t="s">
        <v>32</v>
      </c>
      <c r="D77" s="22" t="s">
        <v>169</v>
      </c>
      <c r="E77" s="27">
        <f t="shared" si="1"/>
        <v>6215000</v>
      </c>
      <c r="F77" s="27">
        <v>0</v>
      </c>
      <c r="G77" s="27">
        <v>6215000</v>
      </c>
    </row>
    <row r="78" spans="1:7" ht="24" customHeight="1">
      <c r="A78" s="24" t="s">
        <v>168</v>
      </c>
      <c r="B78" s="24" t="s">
        <v>93</v>
      </c>
      <c r="C78" s="24" t="s">
        <v>32</v>
      </c>
      <c r="D78" s="22" t="s">
        <v>170</v>
      </c>
      <c r="E78" s="27">
        <f t="shared" si="1"/>
        <v>6215000</v>
      </c>
      <c r="F78" s="27">
        <v>0</v>
      </c>
      <c r="G78" s="27">
        <v>6215000</v>
      </c>
    </row>
    <row r="79" spans="1:7" ht="24" customHeight="1">
      <c r="A79" s="24" t="s">
        <v>168</v>
      </c>
      <c r="B79" s="24" t="s">
        <v>93</v>
      </c>
      <c r="C79" s="24" t="s">
        <v>137</v>
      </c>
      <c r="D79" s="22" t="s">
        <v>172</v>
      </c>
      <c r="E79" s="27">
        <f t="shared" si="1"/>
        <v>6215000</v>
      </c>
      <c r="F79" s="27">
        <v>0</v>
      </c>
      <c r="G79" s="27">
        <v>6215000</v>
      </c>
    </row>
    <row r="80" spans="1:7" ht="24" customHeight="1">
      <c r="A80" s="24" t="s">
        <v>173</v>
      </c>
      <c r="B80" s="24" t="s">
        <v>32</v>
      </c>
      <c r="C80" s="24" t="s">
        <v>32</v>
      </c>
      <c r="D80" s="22" t="s">
        <v>174</v>
      </c>
      <c r="E80" s="27">
        <f t="shared" si="1"/>
        <v>69700000</v>
      </c>
      <c r="F80" s="27">
        <v>0</v>
      </c>
      <c r="G80" s="27">
        <v>69700000</v>
      </c>
    </row>
    <row r="81" spans="1:7" ht="24" customHeight="1">
      <c r="A81" s="24" t="s">
        <v>173</v>
      </c>
      <c r="B81" s="24" t="s">
        <v>120</v>
      </c>
      <c r="C81" s="24" t="s">
        <v>32</v>
      </c>
      <c r="D81" s="22" t="s">
        <v>175</v>
      </c>
      <c r="E81" s="27">
        <f t="shared" si="1"/>
        <v>69700000</v>
      </c>
      <c r="F81" s="27">
        <v>0</v>
      </c>
      <c r="G81" s="27">
        <v>69700000</v>
      </c>
    </row>
    <row r="82" spans="1:7" ht="24" customHeight="1">
      <c r="A82" s="24" t="s">
        <v>173</v>
      </c>
      <c r="B82" s="24" t="s">
        <v>120</v>
      </c>
      <c r="C82" s="24" t="s">
        <v>91</v>
      </c>
      <c r="D82" s="22" t="s">
        <v>176</v>
      </c>
      <c r="E82" s="27">
        <f t="shared" si="1"/>
        <v>69700000</v>
      </c>
      <c r="F82" s="27">
        <v>0</v>
      </c>
      <c r="G82" s="27">
        <v>69700000</v>
      </c>
    </row>
    <row r="83" spans="1:7" ht="24" customHeight="1">
      <c r="A83" s="24" t="s">
        <v>177</v>
      </c>
      <c r="B83" s="24" t="s">
        <v>32</v>
      </c>
      <c r="C83" s="24" t="s">
        <v>32</v>
      </c>
      <c r="D83" s="22" t="s">
        <v>178</v>
      </c>
      <c r="E83" s="27">
        <f t="shared" si="1"/>
        <v>2750000</v>
      </c>
      <c r="F83" s="27">
        <v>0</v>
      </c>
      <c r="G83" s="27">
        <v>2750000</v>
      </c>
    </row>
    <row r="84" spans="1:7" ht="24" customHeight="1">
      <c r="A84" s="24" t="s">
        <v>177</v>
      </c>
      <c r="B84" s="24" t="s">
        <v>91</v>
      </c>
      <c r="C84" s="24" t="s">
        <v>32</v>
      </c>
      <c r="D84" s="22" t="s">
        <v>179</v>
      </c>
      <c r="E84" s="27">
        <f t="shared" si="1"/>
        <v>2750000</v>
      </c>
      <c r="F84" s="27">
        <v>0</v>
      </c>
      <c r="G84" s="27">
        <v>2750000</v>
      </c>
    </row>
    <row r="85" spans="1:7" ht="24" customHeight="1">
      <c r="A85" s="24" t="s">
        <v>177</v>
      </c>
      <c r="B85" s="24" t="s">
        <v>91</v>
      </c>
      <c r="C85" s="24" t="s">
        <v>91</v>
      </c>
      <c r="D85" s="22" t="s">
        <v>179</v>
      </c>
      <c r="E85" s="27">
        <f t="shared" si="1"/>
        <v>2750000</v>
      </c>
      <c r="F85" s="27">
        <v>0</v>
      </c>
      <c r="G85" s="27">
        <v>2750000</v>
      </c>
    </row>
    <row r="86" spans="1:7" ht="24" customHeight="1">
      <c r="A86" s="24" t="s">
        <v>180</v>
      </c>
      <c r="B86" s="24" t="s">
        <v>32</v>
      </c>
      <c r="C86" s="24" t="s">
        <v>32</v>
      </c>
      <c r="D86" s="22" t="s">
        <v>181</v>
      </c>
      <c r="E86" s="27">
        <f t="shared" si="1"/>
        <v>3600000</v>
      </c>
      <c r="F86" s="27">
        <v>0</v>
      </c>
      <c r="G86" s="27">
        <v>3600000</v>
      </c>
    </row>
    <row r="87" spans="1:7" ht="24" customHeight="1">
      <c r="A87" s="24" t="s">
        <v>180</v>
      </c>
      <c r="B87" s="24" t="s">
        <v>91</v>
      </c>
      <c r="C87" s="24" t="s">
        <v>32</v>
      </c>
      <c r="D87" s="22" t="s">
        <v>182</v>
      </c>
      <c r="E87" s="27">
        <f t="shared" si="1"/>
        <v>3600000</v>
      </c>
      <c r="F87" s="27">
        <v>0</v>
      </c>
      <c r="G87" s="27">
        <v>3600000</v>
      </c>
    </row>
    <row r="88" spans="1:7" ht="24" customHeight="1">
      <c r="A88" s="24" t="s">
        <v>180</v>
      </c>
      <c r="B88" s="24" t="s">
        <v>91</v>
      </c>
      <c r="C88" s="24" t="s">
        <v>32</v>
      </c>
      <c r="D88" s="22" t="s">
        <v>182</v>
      </c>
      <c r="E88" s="27">
        <f t="shared" si="1"/>
        <v>3600000</v>
      </c>
      <c r="F88" s="27">
        <v>0</v>
      </c>
      <c r="G88" s="27">
        <v>3600000</v>
      </c>
    </row>
    <row r="89" spans="1:7" ht="24" customHeight="1">
      <c r="A89" s="24" t="s">
        <v>183</v>
      </c>
      <c r="B89" s="24" t="s">
        <v>32</v>
      </c>
      <c r="C89" s="24" t="s">
        <v>32</v>
      </c>
      <c r="D89" s="22" t="s">
        <v>184</v>
      </c>
      <c r="E89" s="27">
        <f t="shared" si="1"/>
        <v>5560000</v>
      </c>
      <c r="F89" s="27">
        <v>5560000</v>
      </c>
      <c r="G89" s="27">
        <v>0</v>
      </c>
    </row>
    <row r="90" spans="1:7" ht="24" customHeight="1">
      <c r="A90" s="24" t="s">
        <v>183</v>
      </c>
      <c r="B90" s="24" t="s">
        <v>89</v>
      </c>
      <c r="C90" s="24" t="s">
        <v>32</v>
      </c>
      <c r="D90" s="22" t="s">
        <v>185</v>
      </c>
      <c r="E90" s="27">
        <f t="shared" si="1"/>
        <v>5560000</v>
      </c>
      <c r="F90" s="27">
        <v>5560000</v>
      </c>
      <c r="G90" s="27">
        <v>0</v>
      </c>
    </row>
    <row r="91" spans="1:7" ht="24" customHeight="1">
      <c r="A91" s="24" t="s">
        <v>183</v>
      </c>
      <c r="B91" s="24" t="s">
        <v>89</v>
      </c>
      <c r="C91" s="24" t="s">
        <v>85</v>
      </c>
      <c r="D91" s="22" t="s">
        <v>186</v>
      </c>
      <c r="E91" s="27">
        <f t="shared" si="1"/>
        <v>2180000</v>
      </c>
      <c r="F91" s="27">
        <v>2180000</v>
      </c>
      <c r="G91" s="27">
        <v>0</v>
      </c>
    </row>
    <row r="92" spans="1:7" ht="24" customHeight="1">
      <c r="A92" s="24" t="s">
        <v>183</v>
      </c>
      <c r="B92" s="24" t="s">
        <v>89</v>
      </c>
      <c r="C92" s="24" t="s">
        <v>93</v>
      </c>
      <c r="D92" s="22" t="s">
        <v>187</v>
      </c>
      <c r="E92" s="27">
        <f t="shared" si="1"/>
        <v>3380000</v>
      </c>
      <c r="F92" s="27">
        <v>3380000</v>
      </c>
      <c r="G92" s="27">
        <v>0</v>
      </c>
    </row>
    <row r="93" spans="1:7" ht="24" customHeight="1">
      <c r="A93" s="66" t="s">
        <v>8</v>
      </c>
      <c r="B93" s="66"/>
      <c r="C93" s="66"/>
      <c r="D93" s="66"/>
      <c r="E93" s="27">
        <f t="shared" si="1"/>
        <v>358792000</v>
      </c>
      <c r="F93" s="27">
        <v>45896000</v>
      </c>
      <c r="G93" s="27">
        <v>312896000</v>
      </c>
    </row>
  </sheetData>
  <mergeCells count="10">
    <mergeCell ref="A93:D93"/>
    <mergeCell ref="A2:G2"/>
    <mergeCell ref="A4:F4"/>
    <mergeCell ref="A6:D6"/>
    <mergeCell ref="E6:G6"/>
    <mergeCell ref="A7:C7"/>
    <mergeCell ref="D7:D8"/>
    <mergeCell ref="E7:E8"/>
    <mergeCell ref="F7:F8"/>
    <mergeCell ref="G7:G8"/>
  </mergeCells>
  <phoneticPr fontId="4" type="noConversion"/>
  <pageMargins left="0.79" right="0.79" top="0.79" bottom="0.79" header="0.3" footer="0.3"/>
</worksheet>
</file>

<file path=xl/worksheets/sheet12.xml><?xml version="1.0" encoding="utf-8"?>
<worksheet xmlns="http://schemas.openxmlformats.org/spreadsheetml/2006/main" xmlns:r="http://schemas.openxmlformats.org/officeDocument/2006/relationships">
  <dimension ref="A1:G13"/>
  <sheetViews>
    <sheetView showRuler="0" workbookViewId="0">
      <selection activeCell="K41" sqref="K41"/>
    </sheetView>
  </sheetViews>
  <sheetFormatPr defaultRowHeight="15"/>
  <cols>
    <col min="1" max="3" width="7.85546875" style="18" customWidth="1"/>
    <col min="4" max="4" width="58.42578125" style="18" customWidth="1"/>
    <col min="5" max="7" width="20" style="18" customWidth="1"/>
    <col min="8" max="16384" width="9.140625" style="18"/>
  </cols>
  <sheetData>
    <row r="1" spans="1:7" ht="18" customHeight="1">
      <c r="A1" s="19"/>
      <c r="B1" s="19"/>
      <c r="C1" s="19"/>
      <c r="D1" s="19"/>
      <c r="E1" s="17"/>
      <c r="F1" s="17"/>
      <c r="G1" s="17"/>
    </row>
    <row r="2" spans="1:7" ht="24" customHeight="1">
      <c r="A2" s="67" t="s">
        <v>200</v>
      </c>
      <c r="B2" s="67"/>
      <c r="C2" s="67"/>
      <c r="D2" s="67"/>
      <c r="E2" s="67"/>
      <c r="F2" s="67"/>
      <c r="G2" s="67"/>
    </row>
    <row r="3" spans="1:7" ht="7.5" customHeight="1">
      <c r="A3" s="19"/>
      <c r="B3" s="19"/>
      <c r="C3" s="19"/>
      <c r="D3" s="19"/>
      <c r="E3" s="17"/>
      <c r="F3" s="17"/>
      <c r="G3" s="19"/>
    </row>
    <row r="4" spans="1:7" ht="24" customHeight="1">
      <c r="A4" s="71" t="s">
        <v>1</v>
      </c>
      <c r="B4" s="71"/>
      <c r="C4" s="71"/>
      <c r="D4" s="71"/>
      <c r="E4" s="71"/>
      <c r="F4" s="17"/>
      <c r="G4" s="17" t="s">
        <v>12</v>
      </c>
    </row>
    <row r="5" spans="1:7" ht="7.5" customHeight="1">
      <c r="A5" s="34"/>
      <c r="B5" s="34"/>
      <c r="C5" s="34"/>
      <c r="D5" s="34"/>
      <c r="E5" s="17"/>
      <c r="F5" s="17"/>
      <c r="G5" s="19"/>
    </row>
    <row r="6" spans="1:7" ht="24" customHeight="1">
      <c r="A6" s="65" t="s">
        <v>3</v>
      </c>
      <c r="B6" s="65"/>
      <c r="C6" s="65"/>
      <c r="D6" s="65"/>
      <c r="E6" s="65" t="s">
        <v>201</v>
      </c>
      <c r="F6" s="65"/>
      <c r="G6" s="65"/>
    </row>
    <row r="7" spans="1:7" ht="24" customHeight="1">
      <c r="A7" s="69" t="s">
        <v>74</v>
      </c>
      <c r="B7" s="69"/>
      <c r="C7" s="69"/>
      <c r="D7" s="65" t="s">
        <v>75</v>
      </c>
      <c r="E7" s="65" t="s">
        <v>8</v>
      </c>
      <c r="F7" s="72" t="s">
        <v>9</v>
      </c>
      <c r="G7" s="65" t="s">
        <v>13</v>
      </c>
    </row>
    <row r="8" spans="1:7" ht="24" customHeight="1">
      <c r="A8" s="20" t="s">
        <v>80</v>
      </c>
      <c r="B8" s="20" t="s">
        <v>81</v>
      </c>
      <c r="C8" s="20" t="s">
        <v>82</v>
      </c>
      <c r="D8" s="65"/>
      <c r="E8" s="65"/>
      <c r="F8" s="72"/>
      <c r="G8" s="65"/>
    </row>
    <row r="9" spans="1:7" ht="0" hidden="1" customHeight="1">
      <c r="A9" s="25"/>
      <c r="B9" s="25"/>
      <c r="C9" s="25"/>
      <c r="D9" s="25"/>
      <c r="E9" s="36"/>
      <c r="F9" s="36" t="s">
        <v>32</v>
      </c>
      <c r="G9" s="36" t="s">
        <v>32</v>
      </c>
    </row>
    <row r="10" spans="1:7" ht="24" customHeight="1">
      <c r="A10" s="24" t="s">
        <v>32</v>
      </c>
      <c r="B10" s="24" t="s">
        <v>32</v>
      </c>
      <c r="C10" s="24" t="s">
        <v>32</v>
      </c>
      <c r="D10" s="22" t="s">
        <v>32</v>
      </c>
      <c r="E10" s="27">
        <f>SUM(F10,G10)</f>
        <v>0</v>
      </c>
      <c r="F10" s="27" t="s">
        <v>32</v>
      </c>
      <c r="G10" s="27" t="s">
        <v>32</v>
      </c>
    </row>
    <row r="11" spans="1:7" ht="24" customHeight="1">
      <c r="A11" s="66" t="s">
        <v>8</v>
      </c>
      <c r="B11" s="66"/>
      <c r="C11" s="66"/>
      <c r="D11" s="66"/>
      <c r="E11" s="27">
        <f>SUM(F11,G11)</f>
        <v>0</v>
      </c>
      <c r="F11" s="27" t="s">
        <v>32</v>
      </c>
      <c r="G11" s="27" t="s">
        <v>32</v>
      </c>
    </row>
    <row r="13" spans="1:7" ht="24" customHeight="1">
      <c r="D13" s="37"/>
    </row>
  </sheetData>
  <mergeCells count="10">
    <mergeCell ref="A11:D11"/>
    <mergeCell ref="A2:G2"/>
    <mergeCell ref="A4:E4"/>
    <mergeCell ref="A6:D6"/>
    <mergeCell ref="E6:G6"/>
    <mergeCell ref="A7:C7"/>
    <mergeCell ref="D7:D8"/>
    <mergeCell ref="E7:E8"/>
    <mergeCell ref="F7:F8"/>
    <mergeCell ref="G7:G8"/>
  </mergeCells>
  <phoneticPr fontId="4" type="noConversion"/>
  <pageMargins left="0.79" right="0.79" top="0.79" bottom="0.79" header="0.3" footer="0.3"/>
</worksheet>
</file>

<file path=xl/worksheets/sheet13.xml><?xml version="1.0" encoding="utf-8"?>
<worksheet xmlns="http://schemas.openxmlformats.org/spreadsheetml/2006/main" xmlns:r="http://schemas.openxmlformats.org/officeDocument/2006/relationships">
  <dimension ref="A1:G13"/>
  <sheetViews>
    <sheetView showRuler="0" workbookViewId="0">
      <selection activeCell="J45" sqref="J45"/>
    </sheetView>
  </sheetViews>
  <sheetFormatPr defaultRowHeight="15"/>
  <cols>
    <col min="1" max="3" width="6.140625" style="18" customWidth="1"/>
    <col min="4" max="4" width="51.42578125" style="18" customWidth="1"/>
    <col min="5" max="6" width="23.7109375" style="18" customWidth="1"/>
    <col min="7" max="7" width="24.7109375" style="18" customWidth="1"/>
    <col min="8" max="8" width="9.28515625" style="18" customWidth="1"/>
    <col min="9" max="16384" width="9.140625" style="18"/>
  </cols>
  <sheetData>
    <row r="1" spans="1:7" ht="18" customHeight="1">
      <c r="A1" s="19"/>
      <c r="B1" s="19"/>
      <c r="C1" s="19"/>
      <c r="D1" s="19"/>
      <c r="E1" s="17"/>
      <c r="F1" s="17"/>
      <c r="G1" s="17"/>
    </row>
    <row r="2" spans="1:7" ht="24" customHeight="1">
      <c r="A2" s="67" t="s">
        <v>202</v>
      </c>
      <c r="B2" s="67"/>
      <c r="C2" s="67"/>
      <c r="D2" s="67"/>
      <c r="E2" s="67"/>
      <c r="F2" s="67"/>
      <c r="G2" s="67"/>
    </row>
    <row r="4" spans="1:7" ht="24" customHeight="1">
      <c r="A4" s="68" t="s">
        <v>1</v>
      </c>
      <c r="B4" s="68"/>
      <c r="C4" s="68"/>
      <c r="D4" s="68"/>
      <c r="E4" s="68"/>
      <c r="F4" s="68"/>
      <c r="G4" s="17" t="s">
        <v>12</v>
      </c>
    </row>
    <row r="5" spans="1:7" ht="7.5" customHeight="1">
      <c r="A5" s="25"/>
      <c r="B5" s="25"/>
      <c r="C5" s="25"/>
      <c r="D5" s="25"/>
      <c r="E5" s="25"/>
      <c r="F5" s="25"/>
      <c r="G5" s="25"/>
    </row>
    <row r="6" spans="1:7" ht="24" customHeight="1">
      <c r="A6" s="65" t="s">
        <v>3</v>
      </c>
      <c r="B6" s="65"/>
      <c r="C6" s="65"/>
      <c r="D6" s="65"/>
      <c r="E6" s="65" t="s">
        <v>203</v>
      </c>
      <c r="F6" s="65"/>
      <c r="G6" s="65"/>
    </row>
    <row r="7" spans="1:7" ht="24" customHeight="1">
      <c r="A7" s="69" t="s">
        <v>74</v>
      </c>
      <c r="B7" s="69"/>
      <c r="C7" s="69"/>
      <c r="D7" s="65" t="s">
        <v>75</v>
      </c>
      <c r="E7" s="65" t="s">
        <v>8</v>
      </c>
      <c r="F7" s="70" t="s">
        <v>9</v>
      </c>
      <c r="G7" s="65" t="s">
        <v>13</v>
      </c>
    </row>
    <row r="8" spans="1:7" ht="24" customHeight="1">
      <c r="A8" s="20" t="s">
        <v>80</v>
      </c>
      <c r="B8" s="20" t="s">
        <v>81</v>
      </c>
      <c r="C8" s="20" t="s">
        <v>82</v>
      </c>
      <c r="D8" s="65"/>
      <c r="E8" s="65"/>
      <c r="F8" s="70"/>
      <c r="G8" s="65"/>
    </row>
    <row r="9" spans="1:7" ht="24" customHeight="1">
      <c r="A9" s="24" t="s">
        <v>32</v>
      </c>
      <c r="B9" s="24" t="s">
        <v>32</v>
      </c>
      <c r="C9" s="24" t="s">
        <v>32</v>
      </c>
      <c r="D9" s="22" t="s">
        <v>32</v>
      </c>
      <c r="E9" s="27">
        <f>SUM(F9,G9)</f>
        <v>0</v>
      </c>
      <c r="F9" s="27" t="s">
        <v>32</v>
      </c>
      <c r="G9" s="27" t="s">
        <v>32</v>
      </c>
    </row>
    <row r="10" spans="1:7" ht="24" customHeight="1">
      <c r="A10" s="66" t="s">
        <v>8</v>
      </c>
      <c r="B10" s="66"/>
      <c r="C10" s="66"/>
      <c r="D10" s="66"/>
      <c r="E10" s="27">
        <f>SUM(F10,G10)</f>
        <v>0</v>
      </c>
      <c r="F10" s="27" t="s">
        <v>32</v>
      </c>
      <c r="G10" s="27" t="s">
        <v>32</v>
      </c>
    </row>
    <row r="13" spans="1:7" ht="24" customHeight="1">
      <c r="D13" s="37"/>
    </row>
  </sheetData>
  <mergeCells count="10">
    <mergeCell ref="A10:D10"/>
    <mergeCell ref="A2:G2"/>
    <mergeCell ref="A4:F4"/>
    <mergeCell ref="A6:D6"/>
    <mergeCell ref="E6:G6"/>
    <mergeCell ref="A7:C7"/>
    <mergeCell ref="D7:D8"/>
    <mergeCell ref="E7:E8"/>
    <mergeCell ref="F7:F8"/>
    <mergeCell ref="G7:G8"/>
  </mergeCells>
  <phoneticPr fontId="4" type="noConversion"/>
  <pageMargins left="0.79" right="0.79" top="0.79" bottom="0.79" header="0.3" footer="0.3"/>
</worksheet>
</file>

<file path=xl/worksheets/sheet14.xml><?xml version="1.0" encoding="utf-8"?>
<worksheet xmlns="http://schemas.openxmlformats.org/spreadsheetml/2006/main" xmlns:r="http://schemas.openxmlformats.org/officeDocument/2006/relationships">
  <dimension ref="A1:F44"/>
  <sheetViews>
    <sheetView showRuler="0" workbookViewId="0">
      <selection activeCell="K27" sqref="K27"/>
    </sheetView>
  </sheetViews>
  <sheetFormatPr defaultRowHeight="15"/>
  <cols>
    <col min="1" max="2" width="8.5703125" style="18" customWidth="1"/>
    <col min="3" max="3" width="65.28515625" style="18" customWidth="1"/>
    <col min="4" max="6" width="20" style="18" customWidth="1"/>
    <col min="7" max="16384" width="9.140625" style="18"/>
  </cols>
  <sheetData>
    <row r="1" spans="1:6" ht="18" customHeight="1">
      <c r="A1" s="19"/>
      <c r="B1" s="19"/>
      <c r="C1" s="19"/>
      <c r="D1" s="19"/>
      <c r="E1" s="19"/>
      <c r="F1" s="38"/>
    </row>
    <row r="2" spans="1:6" ht="22.5" customHeight="1">
      <c r="A2" s="67" t="s">
        <v>204</v>
      </c>
      <c r="B2" s="67"/>
      <c r="C2" s="67"/>
      <c r="D2" s="67"/>
      <c r="E2" s="67"/>
      <c r="F2" s="67"/>
    </row>
    <row r="3" spans="1:6" ht="7.5" customHeight="1">
      <c r="A3" s="25"/>
      <c r="B3" s="25"/>
      <c r="C3" s="25"/>
      <c r="D3" s="25"/>
      <c r="E3" s="25"/>
      <c r="F3" s="25"/>
    </row>
    <row r="4" spans="1:6" ht="24" customHeight="1">
      <c r="A4" s="68" t="s">
        <v>1</v>
      </c>
      <c r="B4" s="68"/>
      <c r="C4" s="68"/>
      <c r="D4" s="68"/>
      <c r="E4" s="68"/>
      <c r="F4" s="17" t="s">
        <v>12</v>
      </c>
    </row>
    <row r="5" spans="1:6" ht="7.5" customHeight="1">
      <c r="A5" s="25"/>
      <c r="B5" s="25"/>
      <c r="C5" s="25"/>
      <c r="D5" s="25"/>
      <c r="E5" s="25"/>
      <c r="F5" s="25"/>
    </row>
    <row r="6" spans="1:6" ht="24" customHeight="1">
      <c r="A6" s="65" t="s">
        <v>3</v>
      </c>
      <c r="B6" s="65"/>
      <c r="C6" s="65"/>
      <c r="D6" s="65" t="s">
        <v>205</v>
      </c>
      <c r="E6" s="65"/>
      <c r="F6" s="65"/>
    </row>
    <row r="7" spans="1:6" ht="24" customHeight="1">
      <c r="A7" s="65" t="s">
        <v>206</v>
      </c>
      <c r="B7" s="65"/>
      <c r="C7" s="65" t="s">
        <v>207</v>
      </c>
      <c r="D7" s="73" t="s">
        <v>8</v>
      </c>
      <c r="E7" s="73" t="s">
        <v>10</v>
      </c>
      <c r="F7" s="73" t="s">
        <v>11</v>
      </c>
    </row>
    <row r="8" spans="1:6" ht="24" customHeight="1">
      <c r="A8" s="20" t="s">
        <v>80</v>
      </c>
      <c r="B8" s="20" t="s">
        <v>81</v>
      </c>
      <c r="C8" s="65"/>
      <c r="D8" s="73"/>
      <c r="E8" s="73"/>
      <c r="F8" s="73"/>
    </row>
    <row r="9" spans="1:6" ht="0" hidden="1" customHeight="1">
      <c r="A9" s="25" t="s">
        <v>32</v>
      </c>
      <c r="B9" s="25"/>
      <c r="C9" s="25"/>
      <c r="D9" s="26"/>
      <c r="E9" s="26" t="s">
        <v>32</v>
      </c>
      <c r="F9" s="26" t="s">
        <v>32</v>
      </c>
    </row>
    <row r="10" spans="1:6" ht="24" customHeight="1">
      <c r="A10" s="21" t="s">
        <v>208</v>
      </c>
      <c r="B10" s="21" t="s">
        <v>32</v>
      </c>
      <c r="C10" s="22" t="s">
        <v>209</v>
      </c>
      <c r="D10" s="33">
        <f t="shared" ref="D10:D44" si="0">SUM(E10,F10)</f>
        <v>24244000</v>
      </c>
      <c r="E10" s="33">
        <v>24244000</v>
      </c>
      <c r="F10" s="33">
        <v>0</v>
      </c>
    </row>
    <row r="11" spans="1:6" ht="24" customHeight="1">
      <c r="A11" s="21" t="s">
        <v>208</v>
      </c>
      <c r="B11" s="21" t="s">
        <v>85</v>
      </c>
      <c r="C11" s="22" t="s">
        <v>210</v>
      </c>
      <c r="D11" s="33">
        <f t="shared" si="0"/>
        <v>2560000</v>
      </c>
      <c r="E11" s="33">
        <v>2560000</v>
      </c>
      <c r="F11" s="33">
        <v>0</v>
      </c>
    </row>
    <row r="12" spans="1:6" ht="24" customHeight="1">
      <c r="A12" s="21" t="s">
        <v>208</v>
      </c>
      <c r="B12" s="21" t="s">
        <v>89</v>
      </c>
      <c r="C12" s="22" t="s">
        <v>211</v>
      </c>
      <c r="D12" s="33">
        <f t="shared" si="0"/>
        <v>14784000</v>
      </c>
      <c r="E12" s="33">
        <v>14784000</v>
      </c>
      <c r="F12" s="33">
        <v>0</v>
      </c>
    </row>
    <row r="13" spans="1:6" ht="24" customHeight="1">
      <c r="A13" s="21" t="s">
        <v>208</v>
      </c>
      <c r="B13" s="21" t="s">
        <v>93</v>
      </c>
      <c r="C13" s="22" t="s">
        <v>212</v>
      </c>
      <c r="D13" s="33">
        <f t="shared" si="0"/>
        <v>250000</v>
      </c>
      <c r="E13" s="33">
        <v>250000</v>
      </c>
      <c r="F13" s="33">
        <v>0</v>
      </c>
    </row>
    <row r="14" spans="1:6" ht="24" customHeight="1">
      <c r="A14" s="21" t="s">
        <v>208</v>
      </c>
      <c r="B14" s="21" t="s">
        <v>120</v>
      </c>
      <c r="C14" s="22" t="s">
        <v>213</v>
      </c>
      <c r="D14" s="33">
        <f t="shared" si="0"/>
        <v>1650000</v>
      </c>
      <c r="E14" s="33">
        <v>1650000</v>
      </c>
      <c r="F14" s="33">
        <v>0</v>
      </c>
    </row>
    <row r="15" spans="1:6" ht="24" customHeight="1">
      <c r="A15" s="21" t="s">
        <v>208</v>
      </c>
      <c r="B15" s="21" t="s">
        <v>214</v>
      </c>
      <c r="C15" s="22" t="s">
        <v>215</v>
      </c>
      <c r="D15" s="33">
        <f t="shared" si="0"/>
        <v>850000</v>
      </c>
      <c r="E15" s="33">
        <v>850000</v>
      </c>
      <c r="F15" s="33">
        <v>0</v>
      </c>
    </row>
    <row r="16" spans="1:6" ht="24" customHeight="1">
      <c r="A16" s="21" t="s">
        <v>208</v>
      </c>
      <c r="B16" s="21" t="s">
        <v>140</v>
      </c>
      <c r="C16" s="22" t="s">
        <v>216</v>
      </c>
      <c r="D16" s="33">
        <f t="shared" si="0"/>
        <v>650000</v>
      </c>
      <c r="E16" s="33">
        <v>650000</v>
      </c>
      <c r="F16" s="33">
        <v>0</v>
      </c>
    </row>
    <row r="17" spans="1:6" ht="24" customHeight="1">
      <c r="A17" s="21" t="s">
        <v>208</v>
      </c>
      <c r="B17" s="21" t="s">
        <v>217</v>
      </c>
      <c r="C17" s="22" t="s">
        <v>218</v>
      </c>
      <c r="D17" s="33">
        <f t="shared" si="0"/>
        <v>20000</v>
      </c>
      <c r="E17" s="33">
        <v>20000</v>
      </c>
      <c r="F17" s="33">
        <v>0</v>
      </c>
    </row>
    <row r="18" spans="1:6" ht="24" customHeight="1">
      <c r="A18" s="21" t="s">
        <v>208</v>
      </c>
      <c r="B18" s="21" t="s">
        <v>219</v>
      </c>
      <c r="C18" s="22" t="s">
        <v>186</v>
      </c>
      <c r="D18" s="33">
        <f t="shared" si="0"/>
        <v>2180000</v>
      </c>
      <c r="E18" s="33">
        <v>2180000</v>
      </c>
      <c r="F18" s="33">
        <v>0</v>
      </c>
    </row>
    <row r="19" spans="1:6" ht="24" customHeight="1">
      <c r="A19" s="21" t="s">
        <v>208</v>
      </c>
      <c r="B19" s="21" t="s">
        <v>91</v>
      </c>
      <c r="C19" s="22" t="s">
        <v>220</v>
      </c>
      <c r="D19" s="33">
        <f t="shared" si="0"/>
        <v>1300000</v>
      </c>
      <c r="E19" s="33">
        <v>1300000</v>
      </c>
      <c r="F19" s="33">
        <v>0</v>
      </c>
    </row>
    <row r="20" spans="1:6" ht="24" customHeight="1">
      <c r="A20" s="21" t="s">
        <v>221</v>
      </c>
      <c r="B20" s="21" t="s">
        <v>32</v>
      </c>
      <c r="C20" s="22" t="s">
        <v>222</v>
      </c>
      <c r="D20" s="33">
        <f t="shared" si="0"/>
        <v>20346000</v>
      </c>
      <c r="E20" s="33">
        <v>150000</v>
      </c>
      <c r="F20" s="33">
        <v>20196000</v>
      </c>
    </row>
    <row r="21" spans="1:6" ht="24" customHeight="1">
      <c r="A21" s="21" t="s">
        <v>221</v>
      </c>
      <c r="B21" s="21" t="s">
        <v>85</v>
      </c>
      <c r="C21" s="22" t="s">
        <v>223</v>
      </c>
      <c r="D21" s="33">
        <f t="shared" si="0"/>
        <v>1877200</v>
      </c>
      <c r="E21" s="33">
        <v>0</v>
      </c>
      <c r="F21" s="33">
        <v>1877200</v>
      </c>
    </row>
    <row r="22" spans="1:6" ht="24" customHeight="1">
      <c r="A22" s="21" t="s">
        <v>221</v>
      </c>
      <c r="B22" s="21" t="s">
        <v>87</v>
      </c>
      <c r="C22" s="22" t="s">
        <v>224</v>
      </c>
      <c r="D22" s="33">
        <f t="shared" si="0"/>
        <v>6000</v>
      </c>
      <c r="E22" s="33">
        <v>0</v>
      </c>
      <c r="F22" s="33">
        <v>6000</v>
      </c>
    </row>
    <row r="23" spans="1:6" ht="24" customHeight="1">
      <c r="A23" s="21" t="s">
        <v>221</v>
      </c>
      <c r="B23" s="21" t="s">
        <v>133</v>
      </c>
      <c r="C23" s="22" t="s">
        <v>225</v>
      </c>
      <c r="D23" s="33">
        <f t="shared" si="0"/>
        <v>204000</v>
      </c>
      <c r="E23" s="33">
        <v>0</v>
      </c>
      <c r="F23" s="33">
        <v>204000</v>
      </c>
    </row>
    <row r="24" spans="1:6" ht="24" customHeight="1">
      <c r="A24" s="21" t="s">
        <v>221</v>
      </c>
      <c r="B24" s="21" t="s">
        <v>137</v>
      </c>
      <c r="C24" s="22" t="s">
        <v>226</v>
      </c>
      <c r="D24" s="33">
        <f t="shared" si="0"/>
        <v>3174000</v>
      </c>
      <c r="E24" s="33">
        <v>0</v>
      </c>
      <c r="F24" s="33">
        <v>3174000</v>
      </c>
    </row>
    <row r="25" spans="1:6" ht="24" customHeight="1">
      <c r="A25" s="21" t="s">
        <v>221</v>
      </c>
      <c r="B25" s="21" t="s">
        <v>126</v>
      </c>
      <c r="C25" s="22" t="s">
        <v>227</v>
      </c>
      <c r="D25" s="33">
        <f t="shared" si="0"/>
        <v>365600</v>
      </c>
      <c r="E25" s="33">
        <v>0</v>
      </c>
      <c r="F25" s="33">
        <v>365600</v>
      </c>
    </row>
    <row r="26" spans="1:6" ht="24" customHeight="1">
      <c r="A26" s="21" t="s">
        <v>221</v>
      </c>
      <c r="B26" s="21" t="s">
        <v>214</v>
      </c>
      <c r="C26" s="22" t="s">
        <v>228</v>
      </c>
      <c r="D26" s="33">
        <f t="shared" si="0"/>
        <v>6810000</v>
      </c>
      <c r="E26" s="33">
        <v>0</v>
      </c>
      <c r="F26" s="33">
        <v>6810000</v>
      </c>
    </row>
    <row r="27" spans="1:6" ht="24" customHeight="1">
      <c r="A27" s="21" t="s">
        <v>221</v>
      </c>
      <c r="B27" s="21" t="s">
        <v>99</v>
      </c>
      <c r="C27" s="22" t="s">
        <v>229</v>
      </c>
      <c r="D27" s="33">
        <f t="shared" si="0"/>
        <v>410000</v>
      </c>
      <c r="E27" s="33">
        <v>0</v>
      </c>
      <c r="F27" s="33">
        <v>410000</v>
      </c>
    </row>
    <row r="28" spans="1:6" ht="24" customHeight="1">
      <c r="A28" s="21" t="s">
        <v>221</v>
      </c>
      <c r="B28" s="21" t="s">
        <v>219</v>
      </c>
      <c r="C28" s="22" t="s">
        <v>230</v>
      </c>
      <c r="D28" s="33">
        <f t="shared" si="0"/>
        <v>1350000</v>
      </c>
      <c r="E28" s="33">
        <v>0</v>
      </c>
      <c r="F28" s="33">
        <v>1350000</v>
      </c>
    </row>
    <row r="29" spans="1:6" ht="24" customHeight="1">
      <c r="A29" s="21" t="s">
        <v>221</v>
      </c>
      <c r="B29" s="21" t="s">
        <v>231</v>
      </c>
      <c r="C29" s="22" t="s">
        <v>232</v>
      </c>
      <c r="D29" s="33">
        <f t="shared" si="0"/>
        <v>3270000</v>
      </c>
      <c r="E29" s="33">
        <v>0</v>
      </c>
      <c r="F29" s="33">
        <v>3270000</v>
      </c>
    </row>
    <row r="30" spans="1:6" ht="24" customHeight="1">
      <c r="A30" s="21" t="s">
        <v>221</v>
      </c>
      <c r="B30" s="21" t="s">
        <v>233</v>
      </c>
      <c r="C30" s="22" t="s">
        <v>234</v>
      </c>
      <c r="D30" s="33">
        <f t="shared" si="0"/>
        <v>100000</v>
      </c>
      <c r="E30" s="33">
        <v>0</v>
      </c>
      <c r="F30" s="33">
        <v>100000</v>
      </c>
    </row>
    <row r="31" spans="1:6" ht="24" customHeight="1">
      <c r="A31" s="21" t="s">
        <v>221</v>
      </c>
      <c r="B31" s="21" t="s">
        <v>148</v>
      </c>
      <c r="C31" s="22" t="s">
        <v>235</v>
      </c>
      <c r="D31" s="33">
        <f t="shared" si="0"/>
        <v>100000</v>
      </c>
      <c r="E31" s="33">
        <v>0</v>
      </c>
      <c r="F31" s="33">
        <v>100000</v>
      </c>
    </row>
    <row r="32" spans="1:6" ht="24" customHeight="1">
      <c r="A32" s="21" t="s">
        <v>221</v>
      </c>
      <c r="B32" s="21" t="s">
        <v>236</v>
      </c>
      <c r="C32" s="22" t="s">
        <v>237</v>
      </c>
      <c r="D32" s="33">
        <f t="shared" si="0"/>
        <v>100000</v>
      </c>
      <c r="E32" s="33">
        <v>0</v>
      </c>
      <c r="F32" s="33">
        <v>100000</v>
      </c>
    </row>
    <row r="33" spans="1:6" ht="24" customHeight="1">
      <c r="A33" s="21" t="s">
        <v>221</v>
      </c>
      <c r="B33" s="21" t="s">
        <v>238</v>
      </c>
      <c r="C33" s="22" t="s">
        <v>239</v>
      </c>
      <c r="D33" s="33">
        <f t="shared" si="0"/>
        <v>45000</v>
      </c>
      <c r="E33" s="33">
        <v>0</v>
      </c>
      <c r="F33" s="33">
        <v>45000</v>
      </c>
    </row>
    <row r="34" spans="1:6" ht="24" customHeight="1">
      <c r="A34" s="21" t="s">
        <v>221</v>
      </c>
      <c r="B34" s="21" t="s">
        <v>240</v>
      </c>
      <c r="C34" s="22" t="s">
        <v>241</v>
      </c>
      <c r="D34" s="33">
        <f t="shared" si="0"/>
        <v>200000</v>
      </c>
      <c r="E34" s="33">
        <v>0</v>
      </c>
      <c r="F34" s="33">
        <v>200000</v>
      </c>
    </row>
    <row r="35" spans="1:6" ht="24" customHeight="1">
      <c r="A35" s="21" t="s">
        <v>221</v>
      </c>
      <c r="B35" s="21" t="s">
        <v>151</v>
      </c>
      <c r="C35" s="22" t="s">
        <v>242</v>
      </c>
      <c r="D35" s="33">
        <f t="shared" si="0"/>
        <v>150000</v>
      </c>
      <c r="E35" s="33">
        <v>0</v>
      </c>
      <c r="F35" s="33">
        <v>150000</v>
      </c>
    </row>
    <row r="36" spans="1:6" ht="24" customHeight="1">
      <c r="A36" s="21" t="s">
        <v>221</v>
      </c>
      <c r="B36" s="21" t="s">
        <v>102</v>
      </c>
      <c r="C36" s="22" t="s">
        <v>243</v>
      </c>
      <c r="D36" s="33">
        <f t="shared" si="0"/>
        <v>100000</v>
      </c>
      <c r="E36" s="33">
        <v>0</v>
      </c>
      <c r="F36" s="33">
        <v>100000</v>
      </c>
    </row>
    <row r="37" spans="1:6" ht="24" customHeight="1">
      <c r="A37" s="21" t="s">
        <v>221</v>
      </c>
      <c r="B37" s="21" t="s">
        <v>244</v>
      </c>
      <c r="C37" s="22" t="s">
        <v>245</v>
      </c>
      <c r="D37" s="33">
        <f t="shared" si="0"/>
        <v>120000</v>
      </c>
      <c r="E37" s="33">
        <v>0</v>
      </c>
      <c r="F37" s="33">
        <v>120000</v>
      </c>
    </row>
    <row r="38" spans="1:6" ht="24" customHeight="1">
      <c r="A38" s="21" t="s">
        <v>221</v>
      </c>
      <c r="B38" s="21" t="s">
        <v>246</v>
      </c>
      <c r="C38" s="22" t="s">
        <v>247</v>
      </c>
      <c r="D38" s="33">
        <f t="shared" si="0"/>
        <v>50000</v>
      </c>
      <c r="E38" s="33">
        <v>0</v>
      </c>
      <c r="F38" s="33">
        <v>50000</v>
      </c>
    </row>
    <row r="39" spans="1:6" ht="24" customHeight="1">
      <c r="A39" s="21" t="s">
        <v>221</v>
      </c>
      <c r="B39" s="21" t="s">
        <v>91</v>
      </c>
      <c r="C39" s="22" t="s">
        <v>248</v>
      </c>
      <c r="D39" s="33">
        <f t="shared" si="0"/>
        <v>1914200</v>
      </c>
      <c r="E39" s="33">
        <v>150000</v>
      </c>
      <c r="F39" s="33">
        <v>1764200</v>
      </c>
    </row>
    <row r="40" spans="1:6" ht="24" customHeight="1">
      <c r="A40" s="21" t="s">
        <v>249</v>
      </c>
      <c r="B40" s="21" t="s">
        <v>32</v>
      </c>
      <c r="C40" s="22" t="s">
        <v>250</v>
      </c>
      <c r="D40" s="33">
        <f t="shared" si="0"/>
        <v>606000</v>
      </c>
      <c r="E40" s="33">
        <v>606000</v>
      </c>
      <c r="F40" s="33">
        <v>0</v>
      </c>
    </row>
    <row r="41" spans="1:6" ht="24" customHeight="1">
      <c r="A41" s="21" t="s">
        <v>249</v>
      </c>
      <c r="B41" s="21" t="s">
        <v>91</v>
      </c>
      <c r="C41" s="22" t="s">
        <v>251</v>
      </c>
      <c r="D41" s="33">
        <f t="shared" si="0"/>
        <v>606000</v>
      </c>
      <c r="E41" s="33">
        <v>606000</v>
      </c>
      <c r="F41" s="33">
        <v>0</v>
      </c>
    </row>
    <row r="42" spans="1:6" ht="24" customHeight="1">
      <c r="A42" s="21" t="s">
        <v>252</v>
      </c>
      <c r="B42" s="21" t="s">
        <v>32</v>
      </c>
      <c r="C42" s="22" t="s">
        <v>253</v>
      </c>
      <c r="D42" s="33">
        <f t="shared" si="0"/>
        <v>700000</v>
      </c>
      <c r="E42" s="33">
        <v>0</v>
      </c>
      <c r="F42" s="33">
        <v>700000</v>
      </c>
    </row>
    <row r="43" spans="1:6" ht="24" customHeight="1">
      <c r="A43" s="21" t="s">
        <v>252</v>
      </c>
      <c r="B43" s="21" t="s">
        <v>89</v>
      </c>
      <c r="C43" s="22" t="s">
        <v>254</v>
      </c>
      <c r="D43" s="33">
        <f t="shared" si="0"/>
        <v>700000</v>
      </c>
      <c r="E43" s="33">
        <v>0</v>
      </c>
      <c r="F43" s="33">
        <v>700000</v>
      </c>
    </row>
    <row r="44" spans="1:6" ht="24" customHeight="1">
      <c r="A44" s="66" t="s">
        <v>8</v>
      </c>
      <c r="B44" s="66"/>
      <c r="C44" s="66"/>
      <c r="D44" s="27">
        <f t="shared" si="0"/>
        <v>45896000</v>
      </c>
      <c r="E44" s="27">
        <v>25000000</v>
      </c>
      <c r="F44" s="27">
        <v>20896000</v>
      </c>
    </row>
  </sheetData>
  <mergeCells count="10">
    <mergeCell ref="A44:C44"/>
    <mergeCell ref="A2:F2"/>
    <mergeCell ref="A4:E4"/>
    <mergeCell ref="A6:C6"/>
    <mergeCell ref="D6:F6"/>
    <mergeCell ref="A7:B7"/>
    <mergeCell ref="C7:C8"/>
    <mergeCell ref="D7:D8"/>
    <mergeCell ref="E7:E8"/>
    <mergeCell ref="F7:F8"/>
  </mergeCells>
  <phoneticPr fontId="4" type="noConversion"/>
  <pageMargins left="0.79" right="0.79" top="0.79" bottom="0.79" header="0.3" footer="0.3"/>
</worksheet>
</file>

<file path=xl/worksheets/sheet15.xml><?xml version="1.0" encoding="utf-8"?>
<worksheet xmlns="http://schemas.openxmlformats.org/spreadsheetml/2006/main" xmlns:r="http://schemas.openxmlformats.org/officeDocument/2006/relationships">
  <dimension ref="A1:H13"/>
  <sheetViews>
    <sheetView showRuler="0" topLeftCell="A2" workbookViewId="0">
      <selection activeCell="J37" sqref="J37"/>
    </sheetView>
  </sheetViews>
  <sheetFormatPr defaultRowHeight="15"/>
  <cols>
    <col min="1" max="1" width="21.28515625" style="18" customWidth="1"/>
    <col min="2" max="2" width="20.42578125" style="18" customWidth="1"/>
    <col min="3" max="3" width="19.7109375" style="18" customWidth="1"/>
    <col min="4" max="4" width="21" style="18" customWidth="1"/>
    <col min="5" max="5" width="19.85546875" style="18" customWidth="1"/>
    <col min="6" max="6" width="20.28515625" style="18" customWidth="1"/>
    <col min="7" max="7" width="9.28515625" style="18" hidden="1" customWidth="1"/>
    <col min="8" max="8" width="19.140625" style="18" customWidth="1"/>
    <col min="9" max="26" width="9.28515625" style="18" customWidth="1"/>
    <col min="27" max="16384" width="9.140625" style="18"/>
  </cols>
  <sheetData>
    <row r="1" spans="1:8" ht="18" customHeight="1">
      <c r="A1" s="19"/>
      <c r="B1" s="19"/>
      <c r="C1" s="19"/>
      <c r="D1" s="19"/>
      <c r="E1" s="19"/>
      <c r="F1" s="19"/>
      <c r="G1" s="38" t="s">
        <v>255</v>
      </c>
      <c r="H1" s="39" t="s">
        <v>255</v>
      </c>
    </row>
    <row r="2" spans="1:8" ht="22.5" customHeight="1">
      <c r="A2" s="67" t="s">
        <v>256</v>
      </c>
      <c r="B2" s="67"/>
      <c r="C2" s="67"/>
      <c r="D2" s="67"/>
      <c r="E2" s="67"/>
      <c r="F2" s="67"/>
      <c r="G2" s="67"/>
      <c r="H2" s="67"/>
    </row>
    <row r="4" spans="1:8" ht="24" customHeight="1">
      <c r="A4" s="68" t="s">
        <v>1</v>
      </c>
      <c r="B4" s="68"/>
      <c r="C4" s="68"/>
      <c r="D4" s="68"/>
      <c r="E4" s="68"/>
      <c r="F4" s="68"/>
      <c r="G4" s="40" t="s">
        <v>257</v>
      </c>
      <c r="H4" s="39" t="s">
        <v>257</v>
      </c>
    </row>
    <row r="6" spans="1:8" ht="24" customHeight="1">
      <c r="A6" s="74" t="s">
        <v>258</v>
      </c>
      <c r="B6" s="74"/>
      <c r="C6" s="74"/>
      <c r="D6" s="74"/>
      <c r="E6" s="74"/>
      <c r="F6" s="74"/>
      <c r="G6" s="70" t="s">
        <v>259</v>
      </c>
      <c r="H6" s="75" t="s">
        <v>260</v>
      </c>
    </row>
    <row r="7" spans="1:8" ht="24" customHeight="1">
      <c r="A7" s="70" t="s">
        <v>8</v>
      </c>
      <c r="B7" s="70" t="s">
        <v>261</v>
      </c>
      <c r="C7" s="70" t="s">
        <v>237</v>
      </c>
      <c r="D7" s="72" t="s">
        <v>262</v>
      </c>
      <c r="E7" s="72"/>
      <c r="F7" s="72"/>
      <c r="G7" s="70"/>
      <c r="H7" s="75"/>
    </row>
    <row r="8" spans="1:8" ht="24" customHeight="1">
      <c r="A8" s="70"/>
      <c r="B8" s="70"/>
      <c r="C8" s="70"/>
      <c r="D8" s="41" t="s">
        <v>263</v>
      </c>
      <c r="E8" s="41" t="s">
        <v>264</v>
      </c>
      <c r="F8" s="41" t="s">
        <v>265</v>
      </c>
      <c r="G8" s="70"/>
      <c r="H8" s="75"/>
    </row>
    <row r="9" spans="1:8" ht="0" hidden="1" customHeight="1">
      <c r="A9" s="42">
        <f>SUM(B9,C9,D9)</f>
        <v>22</v>
      </c>
      <c r="B9" s="43">
        <f>SUM(B10:B10)</f>
        <v>0</v>
      </c>
      <c r="C9" s="43">
        <f>SUM(C10:C10)</f>
        <v>10</v>
      </c>
      <c r="D9" s="42">
        <f>SUM(E9,F9)</f>
        <v>12</v>
      </c>
      <c r="E9" s="42">
        <f>SUM(E10:E10)</f>
        <v>0</v>
      </c>
      <c r="F9" s="42">
        <f>SUM(F10:F10)</f>
        <v>12</v>
      </c>
      <c r="G9" s="42">
        <f>SUM(G10:G10,H10:H10)</f>
        <v>4179.2</v>
      </c>
      <c r="H9" s="44"/>
    </row>
    <row r="10" spans="1:8" ht="24" customHeight="1">
      <c r="A10" s="45">
        <f>SUM(B10,C10,D10)</f>
        <v>22</v>
      </c>
      <c r="B10" s="46">
        <v>0</v>
      </c>
      <c r="C10" s="46">
        <v>10</v>
      </c>
      <c r="D10" s="46">
        <f>SUM(E10,F10)</f>
        <v>12</v>
      </c>
      <c r="E10" s="46">
        <v>0</v>
      </c>
      <c r="F10" s="46">
        <v>12</v>
      </c>
      <c r="G10" s="46">
        <v>2089.6</v>
      </c>
      <c r="H10" s="47">
        <v>2089.6</v>
      </c>
    </row>
    <row r="13" spans="1:8" ht="24" customHeight="1">
      <c r="A13" s="37" t="s">
        <v>32</v>
      </c>
    </row>
  </sheetData>
  <mergeCells count="9">
    <mergeCell ref="A2:H2"/>
    <mergeCell ref="A4:F4"/>
    <mergeCell ref="A6:F6"/>
    <mergeCell ref="G6:G8"/>
    <mergeCell ref="H6:H8"/>
    <mergeCell ref="A7:A8"/>
    <mergeCell ref="B7:B8"/>
    <mergeCell ref="C7:C8"/>
    <mergeCell ref="D7:F7"/>
  </mergeCells>
  <phoneticPr fontId="4" type="noConversion"/>
  <pageMargins left="0.79" right="0.79" top="0.79" bottom="0.79" header="0.3" footer="0.3"/>
</worksheet>
</file>

<file path=xl/worksheets/sheet16.xml><?xml version="1.0" encoding="utf-8"?>
<worksheet xmlns="http://schemas.openxmlformats.org/spreadsheetml/2006/main" xmlns:r="http://schemas.openxmlformats.org/officeDocument/2006/relationships">
  <dimension ref="A1:A18"/>
  <sheetViews>
    <sheetView workbookViewId="0">
      <selection activeCell="A26" sqref="A26"/>
    </sheetView>
  </sheetViews>
  <sheetFormatPr defaultColWidth="11.42578125" defaultRowHeight="13.5"/>
  <cols>
    <col min="1" max="1" width="146.5703125" style="9" customWidth="1"/>
    <col min="2" max="2" width="11.140625" style="9" customWidth="1"/>
    <col min="3" max="256" width="11.42578125" style="9"/>
    <col min="257" max="257" width="146.5703125" style="9" customWidth="1"/>
    <col min="258" max="258" width="11.140625" style="9" customWidth="1"/>
    <col min="259" max="512" width="11.42578125" style="9"/>
    <col min="513" max="513" width="146.5703125" style="9" customWidth="1"/>
    <col min="514" max="514" width="11.140625" style="9" customWidth="1"/>
    <col min="515" max="768" width="11.42578125" style="9"/>
    <col min="769" max="769" width="146.5703125" style="9" customWidth="1"/>
    <col min="770" max="770" width="11.140625" style="9" customWidth="1"/>
    <col min="771" max="1024" width="11.42578125" style="9"/>
    <col min="1025" max="1025" width="146.5703125" style="9" customWidth="1"/>
    <col min="1026" max="1026" width="11.140625" style="9" customWidth="1"/>
    <col min="1027" max="1280" width="11.42578125" style="9"/>
    <col min="1281" max="1281" width="146.5703125" style="9" customWidth="1"/>
    <col min="1282" max="1282" width="11.140625" style="9" customWidth="1"/>
    <col min="1283" max="1536" width="11.42578125" style="9"/>
    <col min="1537" max="1537" width="146.5703125" style="9" customWidth="1"/>
    <col min="1538" max="1538" width="11.140625" style="9" customWidth="1"/>
    <col min="1539" max="1792" width="11.42578125" style="9"/>
    <col min="1793" max="1793" width="146.5703125" style="9" customWidth="1"/>
    <col min="1794" max="1794" width="11.140625" style="9" customWidth="1"/>
    <col min="1795" max="2048" width="11.42578125" style="9"/>
    <col min="2049" max="2049" width="146.5703125" style="9" customWidth="1"/>
    <col min="2050" max="2050" width="11.140625" style="9" customWidth="1"/>
    <col min="2051" max="2304" width="11.42578125" style="9"/>
    <col min="2305" max="2305" width="146.5703125" style="9" customWidth="1"/>
    <col min="2306" max="2306" width="11.140625" style="9" customWidth="1"/>
    <col min="2307" max="2560" width="11.42578125" style="9"/>
    <col min="2561" max="2561" width="146.5703125" style="9" customWidth="1"/>
    <col min="2562" max="2562" width="11.140625" style="9" customWidth="1"/>
    <col min="2563" max="2816" width="11.42578125" style="9"/>
    <col min="2817" max="2817" width="146.5703125" style="9" customWidth="1"/>
    <col min="2818" max="2818" width="11.140625" style="9" customWidth="1"/>
    <col min="2819" max="3072" width="11.42578125" style="9"/>
    <col min="3073" max="3073" width="146.5703125" style="9" customWidth="1"/>
    <col min="3074" max="3074" width="11.140625" style="9" customWidth="1"/>
    <col min="3075" max="3328" width="11.42578125" style="9"/>
    <col min="3329" max="3329" width="146.5703125" style="9" customWidth="1"/>
    <col min="3330" max="3330" width="11.140625" style="9" customWidth="1"/>
    <col min="3331" max="3584" width="11.42578125" style="9"/>
    <col min="3585" max="3585" width="146.5703125" style="9" customWidth="1"/>
    <col min="3586" max="3586" width="11.140625" style="9" customWidth="1"/>
    <col min="3587" max="3840" width="11.42578125" style="9"/>
    <col min="3841" max="3841" width="146.5703125" style="9" customWidth="1"/>
    <col min="3842" max="3842" width="11.140625" style="9" customWidth="1"/>
    <col min="3843" max="4096" width="11.42578125" style="9"/>
    <col min="4097" max="4097" width="146.5703125" style="9" customWidth="1"/>
    <col min="4098" max="4098" width="11.140625" style="9" customWidth="1"/>
    <col min="4099" max="4352" width="11.42578125" style="9"/>
    <col min="4353" max="4353" width="146.5703125" style="9" customWidth="1"/>
    <col min="4354" max="4354" width="11.140625" style="9" customWidth="1"/>
    <col min="4355" max="4608" width="11.42578125" style="9"/>
    <col min="4609" max="4609" width="146.5703125" style="9" customWidth="1"/>
    <col min="4610" max="4610" width="11.140625" style="9" customWidth="1"/>
    <col min="4611" max="4864" width="11.42578125" style="9"/>
    <col min="4865" max="4865" width="146.5703125" style="9" customWidth="1"/>
    <col min="4866" max="4866" width="11.140625" style="9" customWidth="1"/>
    <col min="4867" max="5120" width="11.42578125" style="9"/>
    <col min="5121" max="5121" width="146.5703125" style="9" customWidth="1"/>
    <col min="5122" max="5122" width="11.140625" style="9" customWidth="1"/>
    <col min="5123" max="5376" width="11.42578125" style="9"/>
    <col min="5377" max="5377" width="146.5703125" style="9" customWidth="1"/>
    <col min="5378" max="5378" width="11.140625" style="9" customWidth="1"/>
    <col min="5379" max="5632" width="11.42578125" style="9"/>
    <col min="5633" max="5633" width="146.5703125" style="9" customWidth="1"/>
    <col min="5634" max="5634" width="11.140625" style="9" customWidth="1"/>
    <col min="5635" max="5888" width="11.42578125" style="9"/>
    <col min="5889" max="5889" width="146.5703125" style="9" customWidth="1"/>
    <col min="5890" max="5890" width="11.140625" style="9" customWidth="1"/>
    <col min="5891" max="6144" width="11.42578125" style="9"/>
    <col min="6145" max="6145" width="146.5703125" style="9" customWidth="1"/>
    <col min="6146" max="6146" width="11.140625" style="9" customWidth="1"/>
    <col min="6147" max="6400" width="11.42578125" style="9"/>
    <col min="6401" max="6401" width="146.5703125" style="9" customWidth="1"/>
    <col min="6402" max="6402" width="11.140625" style="9" customWidth="1"/>
    <col min="6403" max="6656" width="11.42578125" style="9"/>
    <col min="6657" max="6657" width="146.5703125" style="9" customWidth="1"/>
    <col min="6658" max="6658" width="11.140625" style="9" customWidth="1"/>
    <col min="6659" max="6912" width="11.42578125" style="9"/>
    <col min="6913" max="6913" width="146.5703125" style="9" customWidth="1"/>
    <col min="6914" max="6914" width="11.140625" style="9" customWidth="1"/>
    <col min="6915" max="7168" width="11.42578125" style="9"/>
    <col min="7169" max="7169" width="146.5703125" style="9" customWidth="1"/>
    <col min="7170" max="7170" width="11.140625" style="9" customWidth="1"/>
    <col min="7171" max="7424" width="11.42578125" style="9"/>
    <col min="7425" max="7425" width="146.5703125" style="9" customWidth="1"/>
    <col min="7426" max="7426" width="11.140625" style="9" customWidth="1"/>
    <col min="7427" max="7680" width="11.42578125" style="9"/>
    <col min="7681" max="7681" width="146.5703125" style="9" customWidth="1"/>
    <col min="7682" max="7682" width="11.140625" style="9" customWidth="1"/>
    <col min="7683" max="7936" width="11.42578125" style="9"/>
    <col min="7937" max="7937" width="146.5703125" style="9" customWidth="1"/>
    <col min="7938" max="7938" width="11.140625" style="9" customWidth="1"/>
    <col min="7939" max="8192" width="11.42578125" style="9"/>
    <col min="8193" max="8193" width="146.5703125" style="9" customWidth="1"/>
    <col min="8194" max="8194" width="11.140625" style="9" customWidth="1"/>
    <col min="8195" max="8448" width="11.42578125" style="9"/>
    <col min="8449" max="8449" width="146.5703125" style="9" customWidth="1"/>
    <col min="8450" max="8450" width="11.140625" style="9" customWidth="1"/>
    <col min="8451" max="8704" width="11.42578125" style="9"/>
    <col min="8705" max="8705" width="146.5703125" style="9" customWidth="1"/>
    <col min="8706" max="8706" width="11.140625" style="9" customWidth="1"/>
    <col min="8707" max="8960" width="11.42578125" style="9"/>
    <col min="8961" max="8961" width="146.5703125" style="9" customWidth="1"/>
    <col min="8962" max="8962" width="11.140625" style="9" customWidth="1"/>
    <col min="8963" max="9216" width="11.42578125" style="9"/>
    <col min="9217" max="9217" width="146.5703125" style="9" customWidth="1"/>
    <col min="9218" max="9218" width="11.140625" style="9" customWidth="1"/>
    <col min="9219" max="9472" width="11.42578125" style="9"/>
    <col min="9473" max="9473" width="146.5703125" style="9" customWidth="1"/>
    <col min="9474" max="9474" width="11.140625" style="9" customWidth="1"/>
    <col min="9475" max="9728" width="11.42578125" style="9"/>
    <col min="9729" max="9729" width="146.5703125" style="9" customWidth="1"/>
    <col min="9730" max="9730" width="11.140625" style="9" customWidth="1"/>
    <col min="9731" max="9984" width="11.42578125" style="9"/>
    <col min="9985" max="9985" width="146.5703125" style="9" customWidth="1"/>
    <col min="9986" max="9986" width="11.140625" style="9" customWidth="1"/>
    <col min="9987" max="10240" width="11.42578125" style="9"/>
    <col min="10241" max="10241" width="146.5703125" style="9" customWidth="1"/>
    <col min="10242" max="10242" width="11.140625" style="9" customWidth="1"/>
    <col min="10243" max="10496" width="11.42578125" style="9"/>
    <col min="10497" max="10497" width="146.5703125" style="9" customWidth="1"/>
    <col min="10498" max="10498" width="11.140625" style="9" customWidth="1"/>
    <col min="10499" max="10752" width="11.42578125" style="9"/>
    <col min="10753" max="10753" width="146.5703125" style="9" customWidth="1"/>
    <col min="10754" max="10754" width="11.140625" style="9" customWidth="1"/>
    <col min="10755" max="11008" width="11.42578125" style="9"/>
    <col min="11009" max="11009" width="146.5703125" style="9" customWidth="1"/>
    <col min="11010" max="11010" width="11.140625" style="9" customWidth="1"/>
    <col min="11011" max="11264" width="11.42578125" style="9"/>
    <col min="11265" max="11265" width="146.5703125" style="9" customWidth="1"/>
    <col min="11266" max="11266" width="11.140625" style="9" customWidth="1"/>
    <col min="11267" max="11520" width="11.42578125" style="9"/>
    <col min="11521" max="11521" width="146.5703125" style="9" customWidth="1"/>
    <col min="11522" max="11522" width="11.140625" style="9" customWidth="1"/>
    <col min="11523" max="11776" width="11.42578125" style="9"/>
    <col min="11777" max="11777" width="146.5703125" style="9" customWidth="1"/>
    <col min="11778" max="11778" width="11.140625" style="9" customWidth="1"/>
    <col min="11779" max="12032" width="11.42578125" style="9"/>
    <col min="12033" max="12033" width="146.5703125" style="9" customWidth="1"/>
    <col min="12034" max="12034" width="11.140625" style="9" customWidth="1"/>
    <col min="12035" max="12288" width="11.42578125" style="9"/>
    <col min="12289" max="12289" width="146.5703125" style="9" customWidth="1"/>
    <col min="12290" max="12290" width="11.140625" style="9" customWidth="1"/>
    <col min="12291" max="12544" width="11.42578125" style="9"/>
    <col min="12545" max="12545" width="146.5703125" style="9" customWidth="1"/>
    <col min="12546" max="12546" width="11.140625" style="9" customWidth="1"/>
    <col min="12547" max="12800" width="11.42578125" style="9"/>
    <col min="12801" max="12801" width="146.5703125" style="9" customWidth="1"/>
    <col min="12802" max="12802" width="11.140625" style="9" customWidth="1"/>
    <col min="12803" max="13056" width="11.42578125" style="9"/>
    <col min="13057" max="13057" width="146.5703125" style="9" customWidth="1"/>
    <col min="13058" max="13058" width="11.140625" style="9" customWidth="1"/>
    <col min="13059" max="13312" width="11.42578125" style="9"/>
    <col min="13313" max="13313" width="146.5703125" style="9" customWidth="1"/>
    <col min="13314" max="13314" width="11.140625" style="9" customWidth="1"/>
    <col min="13315" max="13568" width="11.42578125" style="9"/>
    <col min="13569" max="13569" width="146.5703125" style="9" customWidth="1"/>
    <col min="13570" max="13570" width="11.140625" style="9" customWidth="1"/>
    <col min="13571" max="13824" width="11.42578125" style="9"/>
    <col min="13825" max="13825" width="146.5703125" style="9" customWidth="1"/>
    <col min="13826" max="13826" width="11.140625" style="9" customWidth="1"/>
    <col min="13827" max="14080" width="11.42578125" style="9"/>
    <col min="14081" max="14081" width="146.5703125" style="9" customWidth="1"/>
    <col min="14082" max="14082" width="11.140625" style="9" customWidth="1"/>
    <col min="14083" max="14336" width="11.42578125" style="9"/>
    <col min="14337" max="14337" width="146.5703125" style="9" customWidth="1"/>
    <col min="14338" max="14338" width="11.140625" style="9" customWidth="1"/>
    <col min="14339" max="14592" width="11.42578125" style="9"/>
    <col min="14593" max="14593" width="146.5703125" style="9" customWidth="1"/>
    <col min="14594" max="14594" width="11.140625" style="9" customWidth="1"/>
    <col min="14595" max="14848" width="11.42578125" style="9"/>
    <col min="14849" max="14849" width="146.5703125" style="9" customWidth="1"/>
    <col min="14850" max="14850" width="11.140625" style="9" customWidth="1"/>
    <col min="14851" max="15104" width="11.42578125" style="9"/>
    <col min="15105" max="15105" width="146.5703125" style="9" customWidth="1"/>
    <col min="15106" max="15106" width="11.140625" style="9" customWidth="1"/>
    <col min="15107" max="15360" width="11.42578125" style="9"/>
    <col min="15361" max="15361" width="146.5703125" style="9" customWidth="1"/>
    <col min="15362" max="15362" width="11.140625" style="9" customWidth="1"/>
    <col min="15363" max="15616" width="11.42578125" style="9"/>
    <col min="15617" max="15617" width="146.5703125" style="9" customWidth="1"/>
    <col min="15618" max="15618" width="11.140625" style="9" customWidth="1"/>
    <col min="15619" max="15872" width="11.42578125" style="9"/>
    <col min="15873" max="15873" width="146.5703125" style="9" customWidth="1"/>
    <col min="15874" max="15874" width="11.140625" style="9" customWidth="1"/>
    <col min="15875" max="16128" width="11.42578125" style="9"/>
    <col min="16129" max="16129" width="146.5703125" style="9" customWidth="1"/>
    <col min="16130" max="16130" width="11.140625" style="9" customWidth="1"/>
    <col min="16131" max="16384" width="11.42578125" style="9"/>
  </cols>
  <sheetData>
    <row r="1" spans="1:1" ht="39.950000000000003" customHeight="1">
      <c r="A1" s="11" t="s">
        <v>267</v>
      </c>
    </row>
    <row r="2" spans="1:1" ht="25.7" customHeight="1">
      <c r="A2" s="12" t="s">
        <v>318</v>
      </c>
    </row>
    <row r="3" spans="1:1" ht="25.7" customHeight="1">
      <c r="A3" s="12" t="s">
        <v>319</v>
      </c>
    </row>
    <row r="4" spans="1:1" ht="25.7" customHeight="1">
      <c r="A4" s="12" t="s">
        <v>268</v>
      </c>
    </row>
    <row r="5" spans="1:1" ht="30.75" customHeight="1">
      <c r="A5" s="12" t="s">
        <v>269</v>
      </c>
    </row>
    <row r="6" spans="1:1" ht="25.7" customHeight="1">
      <c r="A6" s="12" t="s">
        <v>270</v>
      </c>
    </row>
    <row r="7" spans="1:1" ht="25.7" customHeight="1">
      <c r="A7" s="12" t="s">
        <v>271</v>
      </c>
    </row>
    <row r="8" spans="1:1" ht="25.7" customHeight="1">
      <c r="A8" s="12" t="s">
        <v>320</v>
      </c>
    </row>
    <row r="9" spans="1:1" ht="25.7" customHeight="1">
      <c r="A9" s="12" t="s">
        <v>272</v>
      </c>
    </row>
    <row r="10" spans="1:1" ht="31.5" customHeight="1">
      <c r="A10" s="56" t="s">
        <v>322</v>
      </c>
    </row>
    <row r="11" spans="1:1" ht="31.5" customHeight="1">
      <c r="A11" s="12" t="s">
        <v>273</v>
      </c>
    </row>
    <row r="12" spans="1:1" ht="31.5" customHeight="1">
      <c r="A12" s="56" t="s">
        <v>321</v>
      </c>
    </row>
    <row r="13" spans="1:1" ht="25.7" customHeight="1">
      <c r="A13" s="12"/>
    </row>
    <row r="14" spans="1:1" ht="36" customHeight="1">
      <c r="A14" s="56"/>
    </row>
    <row r="15" spans="1:1" ht="31.9" customHeight="1">
      <c r="A15" s="56"/>
    </row>
    <row r="16" spans="1:1" ht="25.7" customHeight="1"/>
    <row r="17" spans="1:1" ht="25.7" customHeight="1"/>
    <row r="18" spans="1:1" ht="25.7" customHeight="1">
      <c r="A18" s="13"/>
    </row>
  </sheetData>
  <phoneticPr fontId="4" type="noConversion"/>
  <pageMargins left="0.89" right="0.83" top="0.77" bottom="0.23622047244094491" header="0" footer="0"/>
  <pageSetup paperSize="8" orientation="portrait" r:id="rId1"/>
</worksheet>
</file>

<file path=xl/worksheets/sheet2.xml><?xml version="1.0" encoding="utf-8"?>
<worksheet xmlns="http://schemas.openxmlformats.org/spreadsheetml/2006/main" xmlns:r="http://schemas.openxmlformats.org/officeDocument/2006/relationships">
  <dimension ref="A1:A18"/>
  <sheetViews>
    <sheetView workbookViewId="0">
      <selection activeCell="A38" sqref="A38"/>
    </sheetView>
  </sheetViews>
  <sheetFormatPr defaultColWidth="11.42578125" defaultRowHeight="13.5"/>
  <cols>
    <col min="1" max="1" width="146.5703125" style="9" customWidth="1"/>
    <col min="2" max="2" width="11.140625" style="9" customWidth="1"/>
    <col min="3" max="256" width="11.42578125" style="9"/>
    <col min="257" max="257" width="146.5703125" style="9" customWidth="1"/>
    <col min="258" max="258" width="11.140625" style="9" customWidth="1"/>
    <col min="259" max="512" width="11.42578125" style="9"/>
    <col min="513" max="513" width="146.5703125" style="9" customWidth="1"/>
    <col min="514" max="514" width="11.140625" style="9" customWidth="1"/>
    <col min="515" max="768" width="11.42578125" style="9"/>
    <col min="769" max="769" width="146.5703125" style="9" customWidth="1"/>
    <col min="770" max="770" width="11.140625" style="9" customWidth="1"/>
    <col min="771" max="1024" width="11.42578125" style="9"/>
    <col min="1025" max="1025" width="146.5703125" style="9" customWidth="1"/>
    <col min="1026" max="1026" width="11.140625" style="9" customWidth="1"/>
    <col min="1027" max="1280" width="11.42578125" style="9"/>
    <col min="1281" max="1281" width="146.5703125" style="9" customWidth="1"/>
    <col min="1282" max="1282" width="11.140625" style="9" customWidth="1"/>
    <col min="1283" max="1536" width="11.42578125" style="9"/>
    <col min="1537" max="1537" width="146.5703125" style="9" customWidth="1"/>
    <col min="1538" max="1538" width="11.140625" style="9" customWidth="1"/>
    <col min="1539" max="1792" width="11.42578125" style="9"/>
    <col min="1793" max="1793" width="146.5703125" style="9" customWidth="1"/>
    <col min="1794" max="1794" width="11.140625" style="9" customWidth="1"/>
    <col min="1795" max="2048" width="11.42578125" style="9"/>
    <col min="2049" max="2049" width="146.5703125" style="9" customWidth="1"/>
    <col min="2050" max="2050" width="11.140625" style="9" customWidth="1"/>
    <col min="2051" max="2304" width="11.42578125" style="9"/>
    <col min="2305" max="2305" width="146.5703125" style="9" customWidth="1"/>
    <col min="2306" max="2306" width="11.140625" style="9" customWidth="1"/>
    <col min="2307" max="2560" width="11.42578125" style="9"/>
    <col min="2561" max="2561" width="146.5703125" style="9" customWidth="1"/>
    <col min="2562" max="2562" width="11.140625" style="9" customWidth="1"/>
    <col min="2563" max="2816" width="11.42578125" style="9"/>
    <col min="2817" max="2817" width="146.5703125" style="9" customWidth="1"/>
    <col min="2818" max="2818" width="11.140625" style="9" customWidth="1"/>
    <col min="2819" max="3072" width="11.42578125" style="9"/>
    <col min="3073" max="3073" width="146.5703125" style="9" customWidth="1"/>
    <col min="3074" max="3074" width="11.140625" style="9" customWidth="1"/>
    <col min="3075" max="3328" width="11.42578125" style="9"/>
    <col min="3329" max="3329" width="146.5703125" style="9" customWidth="1"/>
    <col min="3330" max="3330" width="11.140625" style="9" customWidth="1"/>
    <col min="3331" max="3584" width="11.42578125" style="9"/>
    <col min="3585" max="3585" width="146.5703125" style="9" customWidth="1"/>
    <col min="3586" max="3586" width="11.140625" style="9" customWidth="1"/>
    <col min="3587" max="3840" width="11.42578125" style="9"/>
    <col min="3841" max="3841" width="146.5703125" style="9" customWidth="1"/>
    <col min="3842" max="3842" width="11.140625" style="9" customWidth="1"/>
    <col min="3843" max="4096" width="11.42578125" style="9"/>
    <col min="4097" max="4097" width="146.5703125" style="9" customWidth="1"/>
    <col min="4098" max="4098" width="11.140625" style="9" customWidth="1"/>
    <col min="4099" max="4352" width="11.42578125" style="9"/>
    <col min="4353" max="4353" width="146.5703125" style="9" customWidth="1"/>
    <col min="4354" max="4354" width="11.140625" style="9" customWidth="1"/>
    <col min="4355" max="4608" width="11.42578125" style="9"/>
    <col min="4609" max="4609" width="146.5703125" style="9" customWidth="1"/>
    <col min="4610" max="4610" width="11.140625" style="9" customWidth="1"/>
    <col min="4611" max="4864" width="11.42578125" style="9"/>
    <col min="4865" max="4865" width="146.5703125" style="9" customWidth="1"/>
    <col min="4866" max="4866" width="11.140625" style="9" customWidth="1"/>
    <col min="4867" max="5120" width="11.42578125" style="9"/>
    <col min="5121" max="5121" width="146.5703125" style="9" customWidth="1"/>
    <col min="5122" max="5122" width="11.140625" style="9" customWidth="1"/>
    <col min="5123" max="5376" width="11.42578125" style="9"/>
    <col min="5377" max="5377" width="146.5703125" style="9" customWidth="1"/>
    <col min="5378" max="5378" width="11.140625" style="9" customWidth="1"/>
    <col min="5379" max="5632" width="11.42578125" style="9"/>
    <col min="5633" max="5633" width="146.5703125" style="9" customWidth="1"/>
    <col min="5634" max="5634" width="11.140625" style="9" customWidth="1"/>
    <col min="5635" max="5888" width="11.42578125" style="9"/>
    <col min="5889" max="5889" width="146.5703125" style="9" customWidth="1"/>
    <col min="5890" max="5890" width="11.140625" style="9" customWidth="1"/>
    <col min="5891" max="6144" width="11.42578125" style="9"/>
    <col min="6145" max="6145" width="146.5703125" style="9" customWidth="1"/>
    <col min="6146" max="6146" width="11.140625" style="9" customWidth="1"/>
    <col min="6147" max="6400" width="11.42578125" style="9"/>
    <col min="6401" max="6401" width="146.5703125" style="9" customWidth="1"/>
    <col min="6402" max="6402" width="11.140625" style="9" customWidth="1"/>
    <col min="6403" max="6656" width="11.42578125" style="9"/>
    <col min="6657" max="6657" width="146.5703125" style="9" customWidth="1"/>
    <col min="6658" max="6658" width="11.140625" style="9" customWidth="1"/>
    <col min="6659" max="6912" width="11.42578125" style="9"/>
    <col min="6913" max="6913" width="146.5703125" style="9" customWidth="1"/>
    <col min="6914" max="6914" width="11.140625" style="9" customWidth="1"/>
    <col min="6915" max="7168" width="11.42578125" style="9"/>
    <col min="7169" max="7169" width="146.5703125" style="9" customWidth="1"/>
    <col min="7170" max="7170" width="11.140625" style="9" customWidth="1"/>
    <col min="7171" max="7424" width="11.42578125" style="9"/>
    <col min="7425" max="7425" width="146.5703125" style="9" customWidth="1"/>
    <col min="7426" max="7426" width="11.140625" style="9" customWidth="1"/>
    <col min="7427" max="7680" width="11.42578125" style="9"/>
    <col min="7681" max="7681" width="146.5703125" style="9" customWidth="1"/>
    <col min="7682" max="7682" width="11.140625" style="9" customWidth="1"/>
    <col min="7683" max="7936" width="11.42578125" style="9"/>
    <col min="7937" max="7937" width="146.5703125" style="9" customWidth="1"/>
    <col min="7938" max="7938" width="11.140625" style="9" customWidth="1"/>
    <col min="7939" max="8192" width="11.42578125" style="9"/>
    <col min="8193" max="8193" width="146.5703125" style="9" customWidth="1"/>
    <col min="8194" max="8194" width="11.140625" style="9" customWidth="1"/>
    <col min="8195" max="8448" width="11.42578125" style="9"/>
    <col min="8449" max="8449" width="146.5703125" style="9" customWidth="1"/>
    <col min="8450" max="8450" width="11.140625" style="9" customWidth="1"/>
    <col min="8451" max="8704" width="11.42578125" style="9"/>
    <col min="8705" max="8705" width="146.5703125" style="9" customWidth="1"/>
    <col min="8706" max="8706" width="11.140625" style="9" customWidth="1"/>
    <col min="8707" max="8960" width="11.42578125" style="9"/>
    <col min="8961" max="8961" width="146.5703125" style="9" customWidth="1"/>
    <col min="8962" max="8962" width="11.140625" style="9" customWidth="1"/>
    <col min="8963" max="9216" width="11.42578125" style="9"/>
    <col min="9217" max="9217" width="146.5703125" style="9" customWidth="1"/>
    <col min="9218" max="9218" width="11.140625" style="9" customWidth="1"/>
    <col min="9219" max="9472" width="11.42578125" style="9"/>
    <col min="9473" max="9473" width="146.5703125" style="9" customWidth="1"/>
    <col min="9474" max="9474" width="11.140625" style="9" customWidth="1"/>
    <col min="9475" max="9728" width="11.42578125" style="9"/>
    <col min="9729" max="9729" width="146.5703125" style="9" customWidth="1"/>
    <col min="9730" max="9730" width="11.140625" style="9" customWidth="1"/>
    <col min="9731" max="9984" width="11.42578125" style="9"/>
    <col min="9985" max="9985" width="146.5703125" style="9" customWidth="1"/>
    <col min="9986" max="9986" width="11.140625" style="9" customWidth="1"/>
    <col min="9987" max="10240" width="11.42578125" style="9"/>
    <col min="10241" max="10241" width="146.5703125" style="9" customWidth="1"/>
    <col min="10242" max="10242" width="11.140625" style="9" customWidth="1"/>
    <col min="10243" max="10496" width="11.42578125" style="9"/>
    <col min="10497" max="10497" width="146.5703125" style="9" customWidth="1"/>
    <col min="10498" max="10498" width="11.140625" style="9" customWidth="1"/>
    <col min="10499" max="10752" width="11.42578125" style="9"/>
    <col min="10753" max="10753" width="146.5703125" style="9" customWidth="1"/>
    <col min="10754" max="10754" width="11.140625" style="9" customWidth="1"/>
    <col min="10755" max="11008" width="11.42578125" style="9"/>
    <col min="11009" max="11009" width="146.5703125" style="9" customWidth="1"/>
    <col min="11010" max="11010" width="11.140625" style="9" customWidth="1"/>
    <col min="11011" max="11264" width="11.42578125" style="9"/>
    <col min="11265" max="11265" width="146.5703125" style="9" customWidth="1"/>
    <col min="11266" max="11266" width="11.140625" style="9" customWidth="1"/>
    <col min="11267" max="11520" width="11.42578125" style="9"/>
    <col min="11521" max="11521" width="146.5703125" style="9" customWidth="1"/>
    <col min="11522" max="11522" width="11.140625" style="9" customWidth="1"/>
    <col min="11523" max="11776" width="11.42578125" style="9"/>
    <col min="11777" max="11777" width="146.5703125" style="9" customWidth="1"/>
    <col min="11778" max="11778" width="11.140625" style="9" customWidth="1"/>
    <col min="11779" max="12032" width="11.42578125" style="9"/>
    <col min="12033" max="12033" width="146.5703125" style="9" customWidth="1"/>
    <col min="12034" max="12034" width="11.140625" style="9" customWidth="1"/>
    <col min="12035" max="12288" width="11.42578125" style="9"/>
    <col min="12289" max="12289" width="146.5703125" style="9" customWidth="1"/>
    <col min="12290" max="12290" width="11.140625" style="9" customWidth="1"/>
    <col min="12291" max="12544" width="11.42578125" style="9"/>
    <col min="12545" max="12545" width="146.5703125" style="9" customWidth="1"/>
    <col min="12546" max="12546" width="11.140625" style="9" customWidth="1"/>
    <col min="12547" max="12800" width="11.42578125" style="9"/>
    <col min="12801" max="12801" width="146.5703125" style="9" customWidth="1"/>
    <col min="12802" max="12802" width="11.140625" style="9" customWidth="1"/>
    <col min="12803" max="13056" width="11.42578125" style="9"/>
    <col min="13057" max="13057" width="146.5703125" style="9" customWidth="1"/>
    <col min="13058" max="13058" width="11.140625" style="9" customWidth="1"/>
    <col min="13059" max="13312" width="11.42578125" style="9"/>
    <col min="13313" max="13313" width="146.5703125" style="9" customWidth="1"/>
    <col min="13314" max="13314" width="11.140625" style="9" customWidth="1"/>
    <col min="13315" max="13568" width="11.42578125" style="9"/>
    <col min="13569" max="13569" width="146.5703125" style="9" customWidth="1"/>
    <col min="13570" max="13570" width="11.140625" style="9" customWidth="1"/>
    <col min="13571" max="13824" width="11.42578125" style="9"/>
    <col min="13825" max="13825" width="146.5703125" style="9" customWidth="1"/>
    <col min="13826" max="13826" width="11.140625" style="9" customWidth="1"/>
    <col min="13827" max="14080" width="11.42578125" style="9"/>
    <col min="14081" max="14081" width="146.5703125" style="9" customWidth="1"/>
    <col min="14082" max="14082" width="11.140625" style="9" customWidth="1"/>
    <col min="14083" max="14336" width="11.42578125" style="9"/>
    <col min="14337" max="14337" width="146.5703125" style="9" customWidth="1"/>
    <col min="14338" max="14338" width="11.140625" style="9" customWidth="1"/>
    <col min="14339" max="14592" width="11.42578125" style="9"/>
    <col min="14593" max="14593" width="146.5703125" style="9" customWidth="1"/>
    <col min="14594" max="14594" width="11.140625" style="9" customWidth="1"/>
    <col min="14595" max="14848" width="11.42578125" style="9"/>
    <col min="14849" max="14849" width="146.5703125" style="9" customWidth="1"/>
    <col min="14850" max="14850" width="11.140625" style="9" customWidth="1"/>
    <col min="14851" max="15104" width="11.42578125" style="9"/>
    <col min="15105" max="15105" width="146.5703125" style="9" customWidth="1"/>
    <col min="15106" max="15106" width="11.140625" style="9" customWidth="1"/>
    <col min="15107" max="15360" width="11.42578125" style="9"/>
    <col min="15361" max="15361" width="146.5703125" style="9" customWidth="1"/>
    <col min="15362" max="15362" width="11.140625" style="9" customWidth="1"/>
    <col min="15363" max="15616" width="11.42578125" style="9"/>
    <col min="15617" max="15617" width="146.5703125" style="9" customWidth="1"/>
    <col min="15618" max="15618" width="11.140625" style="9" customWidth="1"/>
    <col min="15619" max="15872" width="11.42578125" style="9"/>
    <col min="15873" max="15873" width="146.5703125" style="9" customWidth="1"/>
    <col min="15874" max="15874" width="11.140625" style="9" customWidth="1"/>
    <col min="15875" max="16128" width="11.42578125" style="9"/>
    <col min="16129" max="16129" width="146.5703125" style="9" customWidth="1"/>
    <col min="16130" max="16130" width="11.140625" style="9" customWidth="1"/>
    <col min="16131" max="16384" width="11.42578125" style="9"/>
  </cols>
  <sheetData>
    <row r="1" spans="1:1" ht="39.950000000000003" customHeight="1">
      <c r="A1" s="11" t="s">
        <v>34</v>
      </c>
    </row>
    <row r="2" spans="1:1" ht="25.7" customHeight="1">
      <c r="A2" s="12" t="s">
        <v>35</v>
      </c>
    </row>
    <row r="3" spans="1:1" ht="25.7" customHeight="1">
      <c r="A3" s="12" t="s">
        <v>36</v>
      </c>
    </row>
    <row r="4" spans="1:1" ht="25.7" customHeight="1">
      <c r="A4" s="12" t="s">
        <v>37</v>
      </c>
    </row>
    <row r="5" spans="1:1" ht="25.7" customHeight="1">
      <c r="A5" s="12" t="s">
        <v>38</v>
      </c>
    </row>
    <row r="6" spans="1:1" ht="25.7" customHeight="1">
      <c r="A6" s="12" t="s">
        <v>39</v>
      </c>
    </row>
    <row r="7" spans="1:1" ht="25.7" customHeight="1">
      <c r="A7" s="12" t="s">
        <v>40</v>
      </c>
    </row>
    <row r="8" spans="1:1" ht="25.7" customHeight="1">
      <c r="A8" s="12" t="s">
        <v>41</v>
      </c>
    </row>
    <row r="9" spans="1:1" ht="25.7" customHeight="1">
      <c r="A9" s="12" t="s">
        <v>42</v>
      </c>
    </row>
    <row r="10" spans="1:1" ht="25.7" customHeight="1">
      <c r="A10" s="12" t="s">
        <v>43</v>
      </c>
    </row>
    <row r="11" spans="1:1" ht="25.7" customHeight="1">
      <c r="A11" s="12" t="s">
        <v>44</v>
      </c>
    </row>
    <row r="12" spans="1:1" ht="25.7" customHeight="1">
      <c r="A12" s="12" t="s">
        <v>45</v>
      </c>
    </row>
    <row r="13" spans="1:1" ht="25.7" customHeight="1">
      <c r="A13" s="12" t="s">
        <v>46</v>
      </c>
    </row>
    <row r="14" spans="1:1" ht="25.7" customHeight="1">
      <c r="A14" s="12" t="s">
        <v>47</v>
      </c>
    </row>
    <row r="15" spans="1:1" ht="25.7" customHeight="1">
      <c r="A15" s="12" t="s">
        <v>48</v>
      </c>
    </row>
    <row r="16" spans="1:1" ht="26.25" customHeight="1">
      <c r="A16" s="12" t="s">
        <v>49</v>
      </c>
    </row>
    <row r="17" spans="1:1" ht="26.25" customHeight="1">
      <c r="A17" s="12"/>
    </row>
    <row r="18" spans="1:1" ht="26.25" customHeight="1">
      <c r="A18" s="13"/>
    </row>
  </sheetData>
  <phoneticPr fontId="4" type="noConversion"/>
  <pageMargins left="1.07" right="0.98" top="1.1399999999999999" bottom="0.23622047244094491" header="0" footer="0"/>
  <pageSetup paperSize="8" orientation="portrait" r:id="rId1"/>
</worksheet>
</file>

<file path=xl/worksheets/sheet3.xml><?xml version="1.0" encoding="utf-8"?>
<worksheet xmlns="http://schemas.openxmlformats.org/spreadsheetml/2006/main" xmlns:r="http://schemas.openxmlformats.org/officeDocument/2006/relationships">
  <dimension ref="A1:A11"/>
  <sheetViews>
    <sheetView workbookViewId="0">
      <selection activeCell="F46" sqref="F46"/>
    </sheetView>
  </sheetViews>
  <sheetFormatPr defaultColWidth="11.42578125" defaultRowHeight="13.5"/>
  <cols>
    <col min="1" max="1" width="146.5703125" style="9" customWidth="1"/>
    <col min="2" max="2" width="11.140625" style="9" customWidth="1"/>
    <col min="3" max="256" width="11.42578125" style="9"/>
    <col min="257" max="257" width="146.5703125" style="9" customWidth="1"/>
    <col min="258" max="258" width="11.140625" style="9" customWidth="1"/>
    <col min="259" max="512" width="11.42578125" style="9"/>
    <col min="513" max="513" width="146.5703125" style="9" customWidth="1"/>
    <col min="514" max="514" width="11.140625" style="9" customWidth="1"/>
    <col min="515" max="768" width="11.42578125" style="9"/>
    <col min="769" max="769" width="146.5703125" style="9" customWidth="1"/>
    <col min="770" max="770" width="11.140625" style="9" customWidth="1"/>
    <col min="771" max="1024" width="11.42578125" style="9"/>
    <col min="1025" max="1025" width="146.5703125" style="9" customWidth="1"/>
    <col min="1026" max="1026" width="11.140625" style="9" customWidth="1"/>
    <col min="1027" max="1280" width="11.42578125" style="9"/>
    <col min="1281" max="1281" width="146.5703125" style="9" customWidth="1"/>
    <col min="1282" max="1282" width="11.140625" style="9" customWidth="1"/>
    <col min="1283" max="1536" width="11.42578125" style="9"/>
    <col min="1537" max="1537" width="146.5703125" style="9" customWidth="1"/>
    <col min="1538" max="1538" width="11.140625" style="9" customWidth="1"/>
    <col min="1539" max="1792" width="11.42578125" style="9"/>
    <col min="1793" max="1793" width="146.5703125" style="9" customWidth="1"/>
    <col min="1794" max="1794" width="11.140625" style="9" customWidth="1"/>
    <col min="1795" max="2048" width="11.42578125" style="9"/>
    <col min="2049" max="2049" width="146.5703125" style="9" customWidth="1"/>
    <col min="2050" max="2050" width="11.140625" style="9" customWidth="1"/>
    <col min="2051" max="2304" width="11.42578125" style="9"/>
    <col min="2305" max="2305" width="146.5703125" style="9" customWidth="1"/>
    <col min="2306" max="2306" width="11.140625" style="9" customWidth="1"/>
    <col min="2307" max="2560" width="11.42578125" style="9"/>
    <col min="2561" max="2561" width="146.5703125" style="9" customWidth="1"/>
    <col min="2562" max="2562" width="11.140625" style="9" customWidth="1"/>
    <col min="2563" max="2816" width="11.42578125" style="9"/>
    <col min="2817" max="2817" width="146.5703125" style="9" customWidth="1"/>
    <col min="2818" max="2818" width="11.140625" style="9" customWidth="1"/>
    <col min="2819" max="3072" width="11.42578125" style="9"/>
    <col min="3073" max="3073" width="146.5703125" style="9" customWidth="1"/>
    <col min="3074" max="3074" width="11.140625" style="9" customWidth="1"/>
    <col min="3075" max="3328" width="11.42578125" style="9"/>
    <col min="3329" max="3329" width="146.5703125" style="9" customWidth="1"/>
    <col min="3330" max="3330" width="11.140625" style="9" customWidth="1"/>
    <col min="3331" max="3584" width="11.42578125" style="9"/>
    <col min="3585" max="3585" width="146.5703125" style="9" customWidth="1"/>
    <col min="3586" max="3586" width="11.140625" style="9" customWidth="1"/>
    <col min="3587" max="3840" width="11.42578125" style="9"/>
    <col min="3841" max="3841" width="146.5703125" style="9" customWidth="1"/>
    <col min="3842" max="3842" width="11.140625" style="9" customWidth="1"/>
    <col min="3843" max="4096" width="11.42578125" style="9"/>
    <col min="4097" max="4097" width="146.5703125" style="9" customWidth="1"/>
    <col min="4098" max="4098" width="11.140625" style="9" customWidth="1"/>
    <col min="4099" max="4352" width="11.42578125" style="9"/>
    <col min="4353" max="4353" width="146.5703125" style="9" customWidth="1"/>
    <col min="4354" max="4354" width="11.140625" style="9" customWidth="1"/>
    <col min="4355" max="4608" width="11.42578125" style="9"/>
    <col min="4609" max="4609" width="146.5703125" style="9" customWidth="1"/>
    <col min="4610" max="4610" width="11.140625" style="9" customWidth="1"/>
    <col min="4611" max="4864" width="11.42578125" style="9"/>
    <col min="4865" max="4865" width="146.5703125" style="9" customWidth="1"/>
    <col min="4866" max="4866" width="11.140625" style="9" customWidth="1"/>
    <col min="4867" max="5120" width="11.42578125" style="9"/>
    <col min="5121" max="5121" width="146.5703125" style="9" customWidth="1"/>
    <col min="5122" max="5122" width="11.140625" style="9" customWidth="1"/>
    <col min="5123" max="5376" width="11.42578125" style="9"/>
    <col min="5377" max="5377" width="146.5703125" style="9" customWidth="1"/>
    <col min="5378" max="5378" width="11.140625" style="9" customWidth="1"/>
    <col min="5379" max="5632" width="11.42578125" style="9"/>
    <col min="5633" max="5633" width="146.5703125" style="9" customWidth="1"/>
    <col min="5634" max="5634" width="11.140625" style="9" customWidth="1"/>
    <col min="5635" max="5888" width="11.42578125" style="9"/>
    <col min="5889" max="5889" width="146.5703125" style="9" customWidth="1"/>
    <col min="5890" max="5890" width="11.140625" style="9" customWidth="1"/>
    <col min="5891" max="6144" width="11.42578125" style="9"/>
    <col min="6145" max="6145" width="146.5703125" style="9" customWidth="1"/>
    <col min="6146" max="6146" width="11.140625" style="9" customWidth="1"/>
    <col min="6147" max="6400" width="11.42578125" style="9"/>
    <col min="6401" max="6401" width="146.5703125" style="9" customWidth="1"/>
    <col min="6402" max="6402" width="11.140625" style="9" customWidth="1"/>
    <col min="6403" max="6656" width="11.42578125" style="9"/>
    <col min="6657" max="6657" width="146.5703125" style="9" customWidth="1"/>
    <col min="6658" max="6658" width="11.140625" style="9" customWidth="1"/>
    <col min="6659" max="6912" width="11.42578125" style="9"/>
    <col min="6913" max="6913" width="146.5703125" style="9" customWidth="1"/>
    <col min="6914" max="6914" width="11.140625" style="9" customWidth="1"/>
    <col min="6915" max="7168" width="11.42578125" style="9"/>
    <col min="7169" max="7169" width="146.5703125" style="9" customWidth="1"/>
    <col min="7170" max="7170" width="11.140625" style="9" customWidth="1"/>
    <col min="7171" max="7424" width="11.42578125" style="9"/>
    <col min="7425" max="7425" width="146.5703125" style="9" customWidth="1"/>
    <col min="7426" max="7426" width="11.140625" style="9" customWidth="1"/>
    <col min="7427" max="7680" width="11.42578125" style="9"/>
    <col min="7681" max="7681" width="146.5703125" style="9" customWidth="1"/>
    <col min="7682" max="7682" width="11.140625" style="9" customWidth="1"/>
    <col min="7683" max="7936" width="11.42578125" style="9"/>
    <col min="7937" max="7937" width="146.5703125" style="9" customWidth="1"/>
    <col min="7938" max="7938" width="11.140625" style="9" customWidth="1"/>
    <col min="7939" max="8192" width="11.42578125" style="9"/>
    <col min="8193" max="8193" width="146.5703125" style="9" customWidth="1"/>
    <col min="8194" max="8194" width="11.140625" style="9" customWidth="1"/>
    <col min="8195" max="8448" width="11.42578125" style="9"/>
    <col min="8449" max="8449" width="146.5703125" style="9" customWidth="1"/>
    <col min="8450" max="8450" width="11.140625" style="9" customWidth="1"/>
    <col min="8451" max="8704" width="11.42578125" style="9"/>
    <col min="8705" max="8705" width="146.5703125" style="9" customWidth="1"/>
    <col min="8706" max="8706" width="11.140625" style="9" customWidth="1"/>
    <col min="8707" max="8960" width="11.42578125" style="9"/>
    <col min="8961" max="8961" width="146.5703125" style="9" customWidth="1"/>
    <col min="8962" max="8962" width="11.140625" style="9" customWidth="1"/>
    <col min="8963" max="9216" width="11.42578125" style="9"/>
    <col min="9217" max="9217" width="146.5703125" style="9" customWidth="1"/>
    <col min="9218" max="9218" width="11.140625" style="9" customWidth="1"/>
    <col min="9219" max="9472" width="11.42578125" style="9"/>
    <col min="9473" max="9473" width="146.5703125" style="9" customWidth="1"/>
    <col min="9474" max="9474" width="11.140625" style="9" customWidth="1"/>
    <col min="9475" max="9728" width="11.42578125" style="9"/>
    <col min="9729" max="9729" width="146.5703125" style="9" customWidth="1"/>
    <col min="9730" max="9730" width="11.140625" style="9" customWidth="1"/>
    <col min="9731" max="9984" width="11.42578125" style="9"/>
    <col min="9985" max="9985" width="146.5703125" style="9" customWidth="1"/>
    <col min="9986" max="9986" width="11.140625" style="9" customWidth="1"/>
    <col min="9987" max="10240" width="11.42578125" style="9"/>
    <col min="10241" max="10241" width="146.5703125" style="9" customWidth="1"/>
    <col min="10242" max="10242" width="11.140625" style="9" customWidth="1"/>
    <col min="10243" max="10496" width="11.42578125" style="9"/>
    <col min="10497" max="10497" width="146.5703125" style="9" customWidth="1"/>
    <col min="10498" max="10498" width="11.140625" style="9" customWidth="1"/>
    <col min="10499" max="10752" width="11.42578125" style="9"/>
    <col min="10753" max="10753" width="146.5703125" style="9" customWidth="1"/>
    <col min="10754" max="10754" width="11.140625" style="9" customWidth="1"/>
    <col min="10755" max="11008" width="11.42578125" style="9"/>
    <col min="11009" max="11009" width="146.5703125" style="9" customWidth="1"/>
    <col min="11010" max="11010" width="11.140625" style="9" customWidth="1"/>
    <col min="11011" max="11264" width="11.42578125" style="9"/>
    <col min="11265" max="11265" width="146.5703125" style="9" customWidth="1"/>
    <col min="11266" max="11266" width="11.140625" style="9" customWidth="1"/>
    <col min="11267" max="11520" width="11.42578125" style="9"/>
    <col min="11521" max="11521" width="146.5703125" style="9" customWidth="1"/>
    <col min="11522" max="11522" width="11.140625" style="9" customWidth="1"/>
    <col min="11523" max="11776" width="11.42578125" style="9"/>
    <col min="11777" max="11777" width="146.5703125" style="9" customWidth="1"/>
    <col min="11778" max="11778" width="11.140625" style="9" customWidth="1"/>
    <col min="11779" max="12032" width="11.42578125" style="9"/>
    <col min="12033" max="12033" width="146.5703125" style="9" customWidth="1"/>
    <col min="12034" max="12034" width="11.140625" style="9" customWidth="1"/>
    <col min="12035" max="12288" width="11.42578125" style="9"/>
    <col min="12289" max="12289" width="146.5703125" style="9" customWidth="1"/>
    <col min="12290" max="12290" width="11.140625" style="9" customWidth="1"/>
    <col min="12291" max="12544" width="11.42578125" style="9"/>
    <col min="12545" max="12545" width="146.5703125" style="9" customWidth="1"/>
    <col min="12546" max="12546" width="11.140625" style="9" customWidth="1"/>
    <col min="12547" max="12800" width="11.42578125" style="9"/>
    <col min="12801" max="12801" width="146.5703125" style="9" customWidth="1"/>
    <col min="12802" max="12802" width="11.140625" style="9" customWidth="1"/>
    <col min="12803" max="13056" width="11.42578125" style="9"/>
    <col min="13057" max="13057" width="146.5703125" style="9" customWidth="1"/>
    <col min="13058" max="13058" width="11.140625" style="9" customWidth="1"/>
    <col min="13059" max="13312" width="11.42578125" style="9"/>
    <col min="13313" max="13313" width="146.5703125" style="9" customWidth="1"/>
    <col min="13314" max="13314" width="11.140625" style="9" customWidth="1"/>
    <col min="13315" max="13568" width="11.42578125" style="9"/>
    <col min="13569" max="13569" width="146.5703125" style="9" customWidth="1"/>
    <col min="13570" max="13570" width="11.140625" style="9" customWidth="1"/>
    <col min="13571" max="13824" width="11.42578125" style="9"/>
    <col min="13825" max="13825" width="146.5703125" style="9" customWidth="1"/>
    <col min="13826" max="13826" width="11.140625" style="9" customWidth="1"/>
    <col min="13827" max="14080" width="11.42578125" style="9"/>
    <col min="14081" max="14081" width="146.5703125" style="9" customWidth="1"/>
    <col min="14082" max="14082" width="11.140625" style="9" customWidth="1"/>
    <col min="14083" max="14336" width="11.42578125" style="9"/>
    <col min="14337" max="14337" width="146.5703125" style="9" customWidth="1"/>
    <col min="14338" max="14338" width="11.140625" style="9" customWidth="1"/>
    <col min="14339" max="14592" width="11.42578125" style="9"/>
    <col min="14593" max="14593" width="146.5703125" style="9" customWidth="1"/>
    <col min="14594" max="14594" width="11.140625" style="9" customWidth="1"/>
    <col min="14595" max="14848" width="11.42578125" style="9"/>
    <col min="14849" max="14849" width="146.5703125" style="9" customWidth="1"/>
    <col min="14850" max="14850" width="11.140625" style="9" customWidth="1"/>
    <col min="14851" max="15104" width="11.42578125" style="9"/>
    <col min="15105" max="15105" width="146.5703125" style="9" customWidth="1"/>
    <col min="15106" max="15106" width="11.140625" style="9" customWidth="1"/>
    <col min="15107" max="15360" width="11.42578125" style="9"/>
    <col min="15361" max="15361" width="146.5703125" style="9" customWidth="1"/>
    <col min="15362" max="15362" width="11.140625" style="9" customWidth="1"/>
    <col min="15363" max="15616" width="11.42578125" style="9"/>
    <col min="15617" max="15617" width="146.5703125" style="9" customWidth="1"/>
    <col min="15618" max="15618" width="11.140625" style="9" customWidth="1"/>
    <col min="15619" max="15872" width="11.42578125" style="9"/>
    <col min="15873" max="15873" width="146.5703125" style="9" customWidth="1"/>
    <col min="15874" max="15874" width="11.140625" style="9" customWidth="1"/>
    <col min="15875" max="16128" width="11.42578125" style="9"/>
    <col min="16129" max="16129" width="146.5703125" style="9" customWidth="1"/>
    <col min="16130" max="16130" width="11.140625" style="9" customWidth="1"/>
    <col min="16131" max="16384" width="11.42578125" style="9"/>
  </cols>
  <sheetData>
    <row r="1" spans="1:1" ht="39.950000000000003" customHeight="1">
      <c r="A1" s="11" t="s">
        <v>50</v>
      </c>
    </row>
    <row r="2" spans="1:1" ht="36.75" customHeight="1">
      <c r="A2" s="14" t="s">
        <v>51</v>
      </c>
    </row>
    <row r="3" spans="1:1" ht="36.75" customHeight="1">
      <c r="A3" s="15" t="s">
        <v>52</v>
      </c>
    </row>
    <row r="4" spans="1:1" ht="36.75" customHeight="1">
      <c r="A4" s="15" t="s">
        <v>53</v>
      </c>
    </row>
    <row r="5" spans="1:1" ht="36.75" customHeight="1">
      <c r="A5" s="15" t="s">
        <v>54</v>
      </c>
    </row>
    <row r="6" spans="1:1" ht="36.75" customHeight="1">
      <c r="A6" s="15" t="s">
        <v>55</v>
      </c>
    </row>
    <row r="7" spans="1:1" ht="36.75" customHeight="1">
      <c r="A7" s="15" t="s">
        <v>56</v>
      </c>
    </row>
    <row r="8" spans="1:1" ht="36.75" customHeight="1">
      <c r="A8" s="15" t="s">
        <v>57</v>
      </c>
    </row>
    <row r="9" spans="1:1" ht="36.75" customHeight="1">
      <c r="A9" s="15" t="s">
        <v>58</v>
      </c>
    </row>
    <row r="10" spans="1:1" ht="36.75" customHeight="1">
      <c r="A10" s="15" t="s">
        <v>59</v>
      </c>
    </row>
    <row r="11" spans="1:1" ht="36.75" customHeight="1">
      <c r="A11" s="15" t="s">
        <v>60</v>
      </c>
    </row>
  </sheetData>
  <phoneticPr fontId="4" type="noConversion"/>
  <pageMargins left="0.77" right="0.76" top="0.89" bottom="0.23622047244094491" header="0" footer="0"/>
  <pageSetup paperSize="8" orientation="portrait" r:id="rId1"/>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53" sqref="A53"/>
    </sheetView>
  </sheetViews>
  <sheetFormatPr defaultColWidth="11.42578125" defaultRowHeight="13.5"/>
  <cols>
    <col min="1" max="1" width="146.5703125" style="9" customWidth="1"/>
    <col min="2" max="2" width="11.140625" style="9" customWidth="1"/>
    <col min="3" max="256" width="11.42578125" style="9"/>
    <col min="257" max="257" width="146.5703125" style="9" customWidth="1"/>
    <col min="258" max="258" width="11.140625" style="9" customWidth="1"/>
    <col min="259" max="512" width="11.42578125" style="9"/>
    <col min="513" max="513" width="146.5703125" style="9" customWidth="1"/>
    <col min="514" max="514" width="11.140625" style="9" customWidth="1"/>
    <col min="515" max="768" width="11.42578125" style="9"/>
    <col min="769" max="769" width="146.5703125" style="9" customWidth="1"/>
    <col min="770" max="770" width="11.140625" style="9" customWidth="1"/>
    <col min="771" max="1024" width="11.42578125" style="9"/>
    <col min="1025" max="1025" width="146.5703125" style="9" customWidth="1"/>
    <col min="1026" max="1026" width="11.140625" style="9" customWidth="1"/>
    <col min="1027" max="1280" width="11.42578125" style="9"/>
    <col min="1281" max="1281" width="146.5703125" style="9" customWidth="1"/>
    <col min="1282" max="1282" width="11.140625" style="9" customWidth="1"/>
    <col min="1283" max="1536" width="11.42578125" style="9"/>
    <col min="1537" max="1537" width="146.5703125" style="9" customWidth="1"/>
    <col min="1538" max="1538" width="11.140625" style="9" customWidth="1"/>
    <col min="1539" max="1792" width="11.42578125" style="9"/>
    <col min="1793" max="1793" width="146.5703125" style="9" customWidth="1"/>
    <col min="1794" max="1794" width="11.140625" style="9" customWidth="1"/>
    <col min="1795" max="2048" width="11.42578125" style="9"/>
    <col min="2049" max="2049" width="146.5703125" style="9" customWidth="1"/>
    <col min="2050" max="2050" width="11.140625" style="9" customWidth="1"/>
    <col min="2051" max="2304" width="11.42578125" style="9"/>
    <col min="2305" max="2305" width="146.5703125" style="9" customWidth="1"/>
    <col min="2306" max="2306" width="11.140625" style="9" customWidth="1"/>
    <col min="2307" max="2560" width="11.42578125" style="9"/>
    <col min="2561" max="2561" width="146.5703125" style="9" customWidth="1"/>
    <col min="2562" max="2562" width="11.140625" style="9" customWidth="1"/>
    <col min="2563" max="2816" width="11.42578125" style="9"/>
    <col min="2817" max="2817" width="146.5703125" style="9" customWidth="1"/>
    <col min="2818" max="2818" width="11.140625" style="9" customWidth="1"/>
    <col min="2819" max="3072" width="11.42578125" style="9"/>
    <col min="3073" max="3073" width="146.5703125" style="9" customWidth="1"/>
    <col min="3074" max="3074" width="11.140625" style="9" customWidth="1"/>
    <col min="3075" max="3328" width="11.42578125" style="9"/>
    <col min="3329" max="3329" width="146.5703125" style="9" customWidth="1"/>
    <col min="3330" max="3330" width="11.140625" style="9" customWidth="1"/>
    <col min="3331" max="3584" width="11.42578125" style="9"/>
    <col min="3585" max="3585" width="146.5703125" style="9" customWidth="1"/>
    <col min="3586" max="3586" width="11.140625" style="9" customWidth="1"/>
    <col min="3587" max="3840" width="11.42578125" style="9"/>
    <col min="3841" max="3841" width="146.5703125" style="9" customWidth="1"/>
    <col min="3842" max="3842" width="11.140625" style="9" customWidth="1"/>
    <col min="3843" max="4096" width="11.42578125" style="9"/>
    <col min="4097" max="4097" width="146.5703125" style="9" customWidth="1"/>
    <col min="4098" max="4098" width="11.140625" style="9" customWidth="1"/>
    <col min="4099" max="4352" width="11.42578125" style="9"/>
    <col min="4353" max="4353" width="146.5703125" style="9" customWidth="1"/>
    <col min="4354" max="4354" width="11.140625" style="9" customWidth="1"/>
    <col min="4355" max="4608" width="11.42578125" style="9"/>
    <col min="4609" max="4609" width="146.5703125" style="9" customWidth="1"/>
    <col min="4610" max="4610" width="11.140625" style="9" customWidth="1"/>
    <col min="4611" max="4864" width="11.42578125" style="9"/>
    <col min="4865" max="4865" width="146.5703125" style="9" customWidth="1"/>
    <col min="4866" max="4866" width="11.140625" style="9" customWidth="1"/>
    <col min="4867" max="5120" width="11.42578125" style="9"/>
    <col min="5121" max="5121" width="146.5703125" style="9" customWidth="1"/>
    <col min="5122" max="5122" width="11.140625" style="9" customWidth="1"/>
    <col min="5123" max="5376" width="11.42578125" style="9"/>
    <col min="5377" max="5377" width="146.5703125" style="9" customWidth="1"/>
    <col min="5378" max="5378" width="11.140625" style="9" customWidth="1"/>
    <col min="5379" max="5632" width="11.42578125" style="9"/>
    <col min="5633" max="5633" width="146.5703125" style="9" customWidth="1"/>
    <col min="5634" max="5634" width="11.140625" style="9" customWidth="1"/>
    <col min="5635" max="5888" width="11.42578125" style="9"/>
    <col min="5889" max="5889" width="146.5703125" style="9" customWidth="1"/>
    <col min="5890" max="5890" width="11.140625" style="9" customWidth="1"/>
    <col min="5891" max="6144" width="11.42578125" style="9"/>
    <col min="6145" max="6145" width="146.5703125" style="9" customWidth="1"/>
    <col min="6146" max="6146" width="11.140625" style="9" customWidth="1"/>
    <col min="6147" max="6400" width="11.42578125" style="9"/>
    <col min="6401" max="6401" width="146.5703125" style="9" customWidth="1"/>
    <col min="6402" max="6402" width="11.140625" style="9" customWidth="1"/>
    <col min="6403" max="6656" width="11.42578125" style="9"/>
    <col min="6657" max="6657" width="146.5703125" style="9" customWidth="1"/>
    <col min="6658" max="6658" width="11.140625" style="9" customWidth="1"/>
    <col min="6659" max="6912" width="11.42578125" style="9"/>
    <col min="6913" max="6913" width="146.5703125" style="9" customWidth="1"/>
    <col min="6914" max="6914" width="11.140625" style="9" customWidth="1"/>
    <col min="6915" max="7168" width="11.42578125" style="9"/>
    <col min="7169" max="7169" width="146.5703125" style="9" customWidth="1"/>
    <col min="7170" max="7170" width="11.140625" style="9" customWidth="1"/>
    <col min="7171" max="7424" width="11.42578125" style="9"/>
    <col min="7425" max="7425" width="146.5703125" style="9" customWidth="1"/>
    <col min="7426" max="7426" width="11.140625" style="9" customWidth="1"/>
    <col min="7427" max="7680" width="11.42578125" style="9"/>
    <col min="7681" max="7681" width="146.5703125" style="9" customWidth="1"/>
    <col min="7682" max="7682" width="11.140625" style="9" customWidth="1"/>
    <col min="7683" max="7936" width="11.42578125" style="9"/>
    <col min="7937" max="7937" width="146.5703125" style="9" customWidth="1"/>
    <col min="7938" max="7938" width="11.140625" style="9" customWidth="1"/>
    <col min="7939" max="8192" width="11.42578125" style="9"/>
    <col min="8193" max="8193" width="146.5703125" style="9" customWidth="1"/>
    <col min="8194" max="8194" width="11.140625" style="9" customWidth="1"/>
    <col min="8195" max="8448" width="11.42578125" style="9"/>
    <col min="8449" max="8449" width="146.5703125" style="9" customWidth="1"/>
    <col min="8450" max="8450" width="11.140625" style="9" customWidth="1"/>
    <col min="8451" max="8704" width="11.42578125" style="9"/>
    <col min="8705" max="8705" width="146.5703125" style="9" customWidth="1"/>
    <col min="8706" max="8706" width="11.140625" style="9" customWidth="1"/>
    <col min="8707" max="8960" width="11.42578125" style="9"/>
    <col min="8961" max="8961" width="146.5703125" style="9" customWidth="1"/>
    <col min="8962" max="8962" width="11.140625" style="9" customWidth="1"/>
    <col min="8963" max="9216" width="11.42578125" style="9"/>
    <col min="9217" max="9217" width="146.5703125" style="9" customWidth="1"/>
    <col min="9218" max="9218" width="11.140625" style="9" customWidth="1"/>
    <col min="9219" max="9472" width="11.42578125" style="9"/>
    <col min="9473" max="9473" width="146.5703125" style="9" customWidth="1"/>
    <col min="9474" max="9474" width="11.140625" style="9" customWidth="1"/>
    <col min="9475" max="9728" width="11.42578125" style="9"/>
    <col min="9729" max="9729" width="146.5703125" style="9" customWidth="1"/>
    <col min="9730" max="9730" width="11.140625" style="9" customWidth="1"/>
    <col min="9731" max="9984" width="11.42578125" style="9"/>
    <col min="9985" max="9985" width="146.5703125" style="9" customWidth="1"/>
    <col min="9986" max="9986" width="11.140625" style="9" customWidth="1"/>
    <col min="9987" max="10240" width="11.42578125" style="9"/>
    <col min="10241" max="10241" width="146.5703125" style="9" customWidth="1"/>
    <col min="10242" max="10242" width="11.140625" style="9" customWidth="1"/>
    <col min="10243" max="10496" width="11.42578125" style="9"/>
    <col min="10497" max="10497" width="146.5703125" style="9" customWidth="1"/>
    <col min="10498" max="10498" width="11.140625" style="9" customWidth="1"/>
    <col min="10499" max="10752" width="11.42578125" style="9"/>
    <col min="10753" max="10753" width="146.5703125" style="9" customWidth="1"/>
    <col min="10754" max="10754" width="11.140625" style="9" customWidth="1"/>
    <col min="10755" max="11008" width="11.42578125" style="9"/>
    <col min="11009" max="11009" width="146.5703125" style="9" customWidth="1"/>
    <col min="11010" max="11010" width="11.140625" style="9" customWidth="1"/>
    <col min="11011" max="11264" width="11.42578125" style="9"/>
    <col min="11265" max="11265" width="146.5703125" style="9" customWidth="1"/>
    <col min="11266" max="11266" width="11.140625" style="9" customWidth="1"/>
    <col min="11267" max="11520" width="11.42578125" style="9"/>
    <col min="11521" max="11521" width="146.5703125" style="9" customWidth="1"/>
    <col min="11522" max="11522" width="11.140625" style="9" customWidth="1"/>
    <col min="11523" max="11776" width="11.42578125" style="9"/>
    <col min="11777" max="11777" width="146.5703125" style="9" customWidth="1"/>
    <col min="11778" max="11778" width="11.140625" style="9" customWidth="1"/>
    <col min="11779" max="12032" width="11.42578125" style="9"/>
    <col min="12033" max="12033" width="146.5703125" style="9" customWidth="1"/>
    <col min="12034" max="12034" width="11.140625" style="9" customWidth="1"/>
    <col min="12035" max="12288" width="11.42578125" style="9"/>
    <col min="12289" max="12289" width="146.5703125" style="9" customWidth="1"/>
    <col min="12290" max="12290" width="11.140625" style="9" customWidth="1"/>
    <col min="12291" max="12544" width="11.42578125" style="9"/>
    <col min="12545" max="12545" width="146.5703125" style="9" customWidth="1"/>
    <col min="12546" max="12546" width="11.140625" style="9" customWidth="1"/>
    <col min="12547" max="12800" width="11.42578125" style="9"/>
    <col min="12801" max="12801" width="146.5703125" style="9" customWidth="1"/>
    <col min="12802" max="12802" width="11.140625" style="9" customWidth="1"/>
    <col min="12803" max="13056" width="11.42578125" style="9"/>
    <col min="13057" max="13057" width="146.5703125" style="9" customWidth="1"/>
    <col min="13058" max="13058" width="11.140625" style="9" customWidth="1"/>
    <col min="13059" max="13312" width="11.42578125" style="9"/>
    <col min="13313" max="13313" width="146.5703125" style="9" customWidth="1"/>
    <col min="13314" max="13314" width="11.140625" style="9" customWidth="1"/>
    <col min="13315" max="13568" width="11.42578125" style="9"/>
    <col min="13569" max="13569" width="146.5703125" style="9" customWidth="1"/>
    <col min="13570" max="13570" width="11.140625" style="9" customWidth="1"/>
    <col min="13571" max="13824" width="11.42578125" style="9"/>
    <col min="13825" max="13825" width="146.5703125" style="9" customWidth="1"/>
    <col min="13826" max="13826" width="11.140625" style="9" customWidth="1"/>
    <col min="13827" max="14080" width="11.42578125" style="9"/>
    <col min="14081" max="14081" width="146.5703125" style="9" customWidth="1"/>
    <col min="14082" max="14082" width="11.140625" style="9" customWidth="1"/>
    <col min="14083" max="14336" width="11.42578125" style="9"/>
    <col min="14337" max="14337" width="146.5703125" style="9" customWidth="1"/>
    <col min="14338" max="14338" width="11.140625" style="9" customWidth="1"/>
    <col min="14339" max="14592" width="11.42578125" style="9"/>
    <col min="14593" max="14593" width="146.5703125" style="9" customWidth="1"/>
    <col min="14594" max="14594" width="11.140625" style="9" customWidth="1"/>
    <col min="14595" max="14848" width="11.42578125" style="9"/>
    <col min="14849" max="14849" width="146.5703125" style="9" customWidth="1"/>
    <col min="14850" max="14850" width="11.140625" style="9" customWidth="1"/>
    <col min="14851" max="15104" width="11.42578125" style="9"/>
    <col min="15105" max="15105" width="146.5703125" style="9" customWidth="1"/>
    <col min="15106" max="15106" width="11.140625" style="9" customWidth="1"/>
    <col min="15107" max="15360" width="11.42578125" style="9"/>
    <col min="15361" max="15361" width="146.5703125" style="9" customWidth="1"/>
    <col min="15362" max="15362" width="11.140625" style="9" customWidth="1"/>
    <col min="15363" max="15616" width="11.42578125" style="9"/>
    <col min="15617" max="15617" width="146.5703125" style="9" customWidth="1"/>
    <col min="15618" max="15618" width="11.140625" style="9" customWidth="1"/>
    <col min="15619" max="15872" width="11.42578125" style="9"/>
    <col min="15873" max="15873" width="146.5703125" style="9" customWidth="1"/>
    <col min="15874" max="15874" width="11.140625" style="9" customWidth="1"/>
    <col min="15875" max="16128" width="11.42578125" style="9"/>
    <col min="16129" max="16129" width="146.5703125" style="9" customWidth="1"/>
    <col min="16130" max="16130" width="11.140625" style="9" customWidth="1"/>
    <col min="16131" max="16384" width="11.42578125" style="9"/>
  </cols>
  <sheetData>
    <row r="1" spans="1:1" ht="39.950000000000003" customHeight="1">
      <c r="A1" s="11" t="s">
        <v>61</v>
      </c>
    </row>
    <row r="2" spans="1:1" ht="48.75" customHeight="1">
      <c r="A2" s="12" t="s">
        <v>62</v>
      </c>
    </row>
  </sheetData>
  <phoneticPr fontId="4" type="noConversion"/>
  <pageMargins left="0.77" right="0.9" top="0.71" bottom="0.23622047244094491" header="0" footer="0"/>
  <pageSetup paperSize="8" orientation="portrait" r:id="rId1"/>
</worksheet>
</file>

<file path=xl/worksheets/sheet5.xml><?xml version="1.0" encoding="utf-8"?>
<worksheet xmlns="http://schemas.openxmlformats.org/spreadsheetml/2006/main" xmlns:r="http://schemas.openxmlformats.org/officeDocument/2006/relationships">
  <dimension ref="A1:A10"/>
  <sheetViews>
    <sheetView workbookViewId="0">
      <selection activeCell="A32" sqref="A32"/>
    </sheetView>
  </sheetViews>
  <sheetFormatPr defaultColWidth="11.42578125" defaultRowHeight="13.5"/>
  <cols>
    <col min="1" max="1" width="146.5703125" style="9" customWidth="1"/>
    <col min="2" max="2" width="11.140625" style="9" customWidth="1"/>
    <col min="3" max="256" width="11.42578125" style="9"/>
    <col min="257" max="257" width="146.5703125" style="9" customWidth="1"/>
    <col min="258" max="258" width="11.140625" style="9" customWidth="1"/>
    <col min="259" max="512" width="11.42578125" style="9"/>
    <col min="513" max="513" width="146.5703125" style="9" customWidth="1"/>
    <col min="514" max="514" width="11.140625" style="9" customWidth="1"/>
    <col min="515" max="768" width="11.42578125" style="9"/>
    <col min="769" max="769" width="146.5703125" style="9" customWidth="1"/>
    <col min="770" max="770" width="11.140625" style="9" customWidth="1"/>
    <col min="771" max="1024" width="11.42578125" style="9"/>
    <col min="1025" max="1025" width="146.5703125" style="9" customWidth="1"/>
    <col min="1026" max="1026" width="11.140625" style="9" customWidth="1"/>
    <col min="1027" max="1280" width="11.42578125" style="9"/>
    <col min="1281" max="1281" width="146.5703125" style="9" customWidth="1"/>
    <col min="1282" max="1282" width="11.140625" style="9" customWidth="1"/>
    <col min="1283" max="1536" width="11.42578125" style="9"/>
    <col min="1537" max="1537" width="146.5703125" style="9" customWidth="1"/>
    <col min="1538" max="1538" width="11.140625" style="9" customWidth="1"/>
    <col min="1539" max="1792" width="11.42578125" style="9"/>
    <col min="1793" max="1793" width="146.5703125" style="9" customWidth="1"/>
    <col min="1794" max="1794" width="11.140625" style="9" customWidth="1"/>
    <col min="1795" max="2048" width="11.42578125" style="9"/>
    <col min="2049" max="2049" width="146.5703125" style="9" customWidth="1"/>
    <col min="2050" max="2050" width="11.140625" style="9" customWidth="1"/>
    <col min="2051" max="2304" width="11.42578125" style="9"/>
    <col min="2305" max="2305" width="146.5703125" style="9" customWidth="1"/>
    <col min="2306" max="2306" width="11.140625" style="9" customWidth="1"/>
    <col min="2307" max="2560" width="11.42578125" style="9"/>
    <col min="2561" max="2561" width="146.5703125" style="9" customWidth="1"/>
    <col min="2562" max="2562" width="11.140625" style="9" customWidth="1"/>
    <col min="2563" max="2816" width="11.42578125" style="9"/>
    <col min="2817" max="2817" width="146.5703125" style="9" customWidth="1"/>
    <col min="2818" max="2818" width="11.140625" style="9" customWidth="1"/>
    <col min="2819" max="3072" width="11.42578125" style="9"/>
    <col min="3073" max="3073" width="146.5703125" style="9" customWidth="1"/>
    <col min="3074" max="3074" width="11.140625" style="9" customWidth="1"/>
    <col min="3075" max="3328" width="11.42578125" style="9"/>
    <col min="3329" max="3329" width="146.5703125" style="9" customWidth="1"/>
    <col min="3330" max="3330" width="11.140625" style="9" customWidth="1"/>
    <col min="3331" max="3584" width="11.42578125" style="9"/>
    <col min="3585" max="3585" width="146.5703125" style="9" customWidth="1"/>
    <col min="3586" max="3586" width="11.140625" style="9" customWidth="1"/>
    <col min="3587" max="3840" width="11.42578125" style="9"/>
    <col min="3841" max="3841" width="146.5703125" style="9" customWidth="1"/>
    <col min="3842" max="3842" width="11.140625" style="9" customWidth="1"/>
    <col min="3843" max="4096" width="11.42578125" style="9"/>
    <col min="4097" max="4097" width="146.5703125" style="9" customWidth="1"/>
    <col min="4098" max="4098" width="11.140625" style="9" customWidth="1"/>
    <col min="4099" max="4352" width="11.42578125" style="9"/>
    <col min="4353" max="4353" width="146.5703125" style="9" customWidth="1"/>
    <col min="4354" max="4354" width="11.140625" style="9" customWidth="1"/>
    <col min="4355" max="4608" width="11.42578125" style="9"/>
    <col min="4609" max="4609" width="146.5703125" style="9" customWidth="1"/>
    <col min="4610" max="4610" width="11.140625" style="9" customWidth="1"/>
    <col min="4611" max="4864" width="11.42578125" style="9"/>
    <col min="4865" max="4865" width="146.5703125" style="9" customWidth="1"/>
    <col min="4866" max="4866" width="11.140625" style="9" customWidth="1"/>
    <col min="4867" max="5120" width="11.42578125" style="9"/>
    <col min="5121" max="5121" width="146.5703125" style="9" customWidth="1"/>
    <col min="5122" max="5122" width="11.140625" style="9" customWidth="1"/>
    <col min="5123" max="5376" width="11.42578125" style="9"/>
    <col min="5377" max="5377" width="146.5703125" style="9" customWidth="1"/>
    <col min="5378" max="5378" width="11.140625" style="9" customWidth="1"/>
    <col min="5379" max="5632" width="11.42578125" style="9"/>
    <col min="5633" max="5633" width="146.5703125" style="9" customWidth="1"/>
    <col min="5634" max="5634" width="11.140625" style="9" customWidth="1"/>
    <col min="5635" max="5888" width="11.42578125" style="9"/>
    <col min="5889" max="5889" width="146.5703125" style="9" customWidth="1"/>
    <col min="5890" max="5890" width="11.140625" style="9" customWidth="1"/>
    <col min="5891" max="6144" width="11.42578125" style="9"/>
    <col min="6145" max="6145" width="146.5703125" style="9" customWidth="1"/>
    <col min="6146" max="6146" width="11.140625" style="9" customWidth="1"/>
    <col min="6147" max="6400" width="11.42578125" style="9"/>
    <col min="6401" max="6401" width="146.5703125" style="9" customWidth="1"/>
    <col min="6402" max="6402" width="11.140625" style="9" customWidth="1"/>
    <col min="6403" max="6656" width="11.42578125" style="9"/>
    <col min="6657" max="6657" width="146.5703125" style="9" customWidth="1"/>
    <col min="6658" max="6658" width="11.140625" style="9" customWidth="1"/>
    <col min="6659" max="6912" width="11.42578125" style="9"/>
    <col min="6913" max="6913" width="146.5703125" style="9" customWidth="1"/>
    <col min="6914" max="6914" width="11.140625" style="9" customWidth="1"/>
    <col min="6915" max="7168" width="11.42578125" style="9"/>
    <col min="7169" max="7169" width="146.5703125" style="9" customWidth="1"/>
    <col min="7170" max="7170" width="11.140625" style="9" customWidth="1"/>
    <col min="7171" max="7424" width="11.42578125" style="9"/>
    <col min="7425" max="7425" width="146.5703125" style="9" customWidth="1"/>
    <col min="7426" max="7426" width="11.140625" style="9" customWidth="1"/>
    <col min="7427" max="7680" width="11.42578125" style="9"/>
    <col min="7681" max="7681" width="146.5703125" style="9" customWidth="1"/>
    <col min="7682" max="7682" width="11.140625" style="9" customWidth="1"/>
    <col min="7683" max="7936" width="11.42578125" style="9"/>
    <col min="7937" max="7937" width="146.5703125" style="9" customWidth="1"/>
    <col min="7938" max="7938" width="11.140625" style="9" customWidth="1"/>
    <col min="7939" max="8192" width="11.42578125" style="9"/>
    <col min="8193" max="8193" width="146.5703125" style="9" customWidth="1"/>
    <col min="8194" max="8194" width="11.140625" style="9" customWidth="1"/>
    <col min="8195" max="8448" width="11.42578125" style="9"/>
    <col min="8449" max="8449" width="146.5703125" style="9" customWidth="1"/>
    <col min="8450" max="8450" width="11.140625" style="9" customWidth="1"/>
    <col min="8451" max="8704" width="11.42578125" style="9"/>
    <col min="8705" max="8705" width="146.5703125" style="9" customWidth="1"/>
    <col min="8706" max="8706" width="11.140625" style="9" customWidth="1"/>
    <col min="8707" max="8960" width="11.42578125" style="9"/>
    <col min="8961" max="8961" width="146.5703125" style="9" customWidth="1"/>
    <col min="8962" max="8962" width="11.140625" style="9" customWidth="1"/>
    <col min="8963" max="9216" width="11.42578125" style="9"/>
    <col min="9217" max="9217" width="146.5703125" style="9" customWidth="1"/>
    <col min="9218" max="9218" width="11.140625" style="9" customWidth="1"/>
    <col min="9219" max="9472" width="11.42578125" style="9"/>
    <col min="9473" max="9473" width="146.5703125" style="9" customWidth="1"/>
    <col min="9474" max="9474" width="11.140625" style="9" customWidth="1"/>
    <col min="9475" max="9728" width="11.42578125" style="9"/>
    <col min="9729" max="9729" width="146.5703125" style="9" customWidth="1"/>
    <col min="9730" max="9730" width="11.140625" style="9" customWidth="1"/>
    <col min="9731" max="9984" width="11.42578125" style="9"/>
    <col min="9985" max="9985" width="146.5703125" style="9" customWidth="1"/>
    <col min="9986" max="9986" width="11.140625" style="9" customWidth="1"/>
    <col min="9987" max="10240" width="11.42578125" style="9"/>
    <col min="10241" max="10241" width="146.5703125" style="9" customWidth="1"/>
    <col min="10242" max="10242" width="11.140625" style="9" customWidth="1"/>
    <col min="10243" max="10496" width="11.42578125" style="9"/>
    <col min="10497" max="10497" width="146.5703125" style="9" customWidth="1"/>
    <col min="10498" max="10498" width="11.140625" style="9" customWidth="1"/>
    <col min="10499" max="10752" width="11.42578125" style="9"/>
    <col min="10753" max="10753" width="146.5703125" style="9" customWidth="1"/>
    <col min="10754" max="10754" width="11.140625" style="9" customWidth="1"/>
    <col min="10755" max="11008" width="11.42578125" style="9"/>
    <col min="11009" max="11009" width="146.5703125" style="9" customWidth="1"/>
    <col min="11010" max="11010" width="11.140625" style="9" customWidth="1"/>
    <col min="11011" max="11264" width="11.42578125" style="9"/>
    <col min="11265" max="11265" width="146.5703125" style="9" customWidth="1"/>
    <col min="11266" max="11266" width="11.140625" style="9" customWidth="1"/>
    <col min="11267" max="11520" width="11.42578125" style="9"/>
    <col min="11521" max="11521" width="146.5703125" style="9" customWidth="1"/>
    <col min="11522" max="11522" width="11.140625" style="9" customWidth="1"/>
    <col min="11523" max="11776" width="11.42578125" style="9"/>
    <col min="11777" max="11777" width="146.5703125" style="9" customWidth="1"/>
    <col min="11778" max="11778" width="11.140625" style="9" customWidth="1"/>
    <col min="11779" max="12032" width="11.42578125" style="9"/>
    <col min="12033" max="12033" width="146.5703125" style="9" customWidth="1"/>
    <col min="12034" max="12034" width="11.140625" style="9" customWidth="1"/>
    <col min="12035" max="12288" width="11.42578125" style="9"/>
    <col min="12289" max="12289" width="146.5703125" style="9" customWidth="1"/>
    <col min="12290" max="12290" width="11.140625" style="9" customWidth="1"/>
    <col min="12291" max="12544" width="11.42578125" style="9"/>
    <col min="12545" max="12545" width="146.5703125" style="9" customWidth="1"/>
    <col min="12546" max="12546" width="11.140625" style="9" customWidth="1"/>
    <col min="12547" max="12800" width="11.42578125" style="9"/>
    <col min="12801" max="12801" width="146.5703125" style="9" customWidth="1"/>
    <col min="12802" max="12802" width="11.140625" style="9" customWidth="1"/>
    <col min="12803" max="13056" width="11.42578125" style="9"/>
    <col min="13057" max="13057" width="146.5703125" style="9" customWidth="1"/>
    <col min="13058" max="13058" width="11.140625" style="9" customWidth="1"/>
    <col min="13059" max="13312" width="11.42578125" style="9"/>
    <col min="13313" max="13313" width="146.5703125" style="9" customWidth="1"/>
    <col min="13314" max="13314" width="11.140625" style="9" customWidth="1"/>
    <col min="13315" max="13568" width="11.42578125" style="9"/>
    <col min="13569" max="13569" width="146.5703125" style="9" customWidth="1"/>
    <col min="13570" max="13570" width="11.140625" style="9" customWidth="1"/>
    <col min="13571" max="13824" width="11.42578125" style="9"/>
    <col min="13825" max="13825" width="146.5703125" style="9" customWidth="1"/>
    <col min="13826" max="13826" width="11.140625" style="9" customWidth="1"/>
    <col min="13827" max="14080" width="11.42578125" style="9"/>
    <col min="14081" max="14081" width="146.5703125" style="9" customWidth="1"/>
    <col min="14082" max="14082" width="11.140625" style="9" customWidth="1"/>
    <col min="14083" max="14336" width="11.42578125" style="9"/>
    <col min="14337" max="14337" width="146.5703125" style="9" customWidth="1"/>
    <col min="14338" max="14338" width="11.140625" style="9" customWidth="1"/>
    <col min="14339" max="14592" width="11.42578125" style="9"/>
    <col min="14593" max="14593" width="146.5703125" style="9" customWidth="1"/>
    <col min="14594" max="14594" width="11.140625" style="9" customWidth="1"/>
    <col min="14595" max="14848" width="11.42578125" style="9"/>
    <col min="14849" max="14849" width="146.5703125" style="9" customWidth="1"/>
    <col min="14850" max="14850" width="11.140625" style="9" customWidth="1"/>
    <col min="14851" max="15104" width="11.42578125" style="9"/>
    <col min="15105" max="15105" width="146.5703125" style="9" customWidth="1"/>
    <col min="15106" max="15106" width="11.140625" style="9" customWidth="1"/>
    <col min="15107" max="15360" width="11.42578125" style="9"/>
    <col min="15361" max="15361" width="146.5703125" style="9" customWidth="1"/>
    <col min="15362" max="15362" width="11.140625" style="9" customWidth="1"/>
    <col min="15363" max="15616" width="11.42578125" style="9"/>
    <col min="15617" max="15617" width="146.5703125" style="9" customWidth="1"/>
    <col min="15618" max="15618" width="11.140625" style="9" customWidth="1"/>
    <col min="15619" max="15872" width="11.42578125" style="9"/>
    <col min="15873" max="15873" width="146.5703125" style="9" customWidth="1"/>
    <col min="15874" max="15874" width="11.140625" style="9" customWidth="1"/>
    <col min="15875" max="16128" width="11.42578125" style="9"/>
    <col min="16129" max="16129" width="146.5703125" style="9" customWidth="1"/>
    <col min="16130" max="16130" width="11.140625" style="9" customWidth="1"/>
    <col min="16131" max="16384" width="11.42578125" style="9"/>
  </cols>
  <sheetData>
    <row r="1" spans="1:1" ht="39.950000000000003" customHeight="1">
      <c r="A1" s="11" t="s">
        <v>63</v>
      </c>
    </row>
    <row r="2" spans="1:1" ht="39.950000000000003" customHeight="1">
      <c r="A2" s="12" t="s">
        <v>64</v>
      </c>
    </row>
    <row r="3" spans="1:1" ht="39.950000000000003" customHeight="1">
      <c r="A3" s="12" t="s">
        <v>65</v>
      </c>
    </row>
    <row r="4" spans="1:1" ht="39.950000000000003" customHeight="1">
      <c r="A4" s="12" t="s">
        <v>66</v>
      </c>
    </row>
    <row r="5" spans="1:1" ht="39.950000000000003" customHeight="1">
      <c r="A5" s="12" t="s">
        <v>67</v>
      </c>
    </row>
    <row r="6" spans="1:1" ht="39.950000000000003" customHeight="1">
      <c r="A6" s="12" t="s">
        <v>68</v>
      </c>
    </row>
    <row r="7" spans="1:1" ht="39.950000000000003" customHeight="1">
      <c r="A7" s="12" t="s">
        <v>69</v>
      </c>
    </row>
    <row r="8" spans="1:1" ht="116.85" customHeight="1">
      <c r="A8" s="12" t="s">
        <v>70</v>
      </c>
    </row>
    <row r="9" spans="1:1" ht="39.950000000000003" customHeight="1">
      <c r="A9" s="12" t="s">
        <v>71</v>
      </c>
    </row>
    <row r="10" spans="1:1" ht="28.5" customHeight="1">
      <c r="A10" s="13"/>
    </row>
  </sheetData>
  <phoneticPr fontId="4" type="noConversion"/>
  <pageMargins left="0.86" right="0.89" top="1.1000000000000001" bottom="0.23622047244094491" header="0" footer="0"/>
  <pageSetup paperSize="8" orientation="portrait" r:id="rId1"/>
</worksheet>
</file>

<file path=xl/worksheets/sheet6.xml><?xml version="1.0" encoding="utf-8"?>
<worksheet xmlns="http://schemas.openxmlformats.org/spreadsheetml/2006/main" xmlns:r="http://schemas.openxmlformats.org/officeDocument/2006/relationships">
  <dimension ref="A1:A48"/>
  <sheetViews>
    <sheetView topLeftCell="A13" workbookViewId="0">
      <selection activeCell="A53" sqref="A53"/>
    </sheetView>
  </sheetViews>
  <sheetFormatPr defaultColWidth="11.42578125" defaultRowHeight="13.5"/>
  <cols>
    <col min="1" max="1" width="146.5703125" style="9" customWidth="1"/>
    <col min="2" max="2" width="11.140625" style="9" customWidth="1"/>
    <col min="3" max="256" width="11.42578125" style="9"/>
    <col min="257" max="257" width="146.5703125" style="9" customWidth="1"/>
    <col min="258" max="258" width="11.140625" style="9" customWidth="1"/>
    <col min="259" max="512" width="11.42578125" style="9"/>
    <col min="513" max="513" width="146.5703125" style="9" customWidth="1"/>
    <col min="514" max="514" width="11.140625" style="9" customWidth="1"/>
    <col min="515" max="768" width="11.42578125" style="9"/>
    <col min="769" max="769" width="146.5703125" style="9" customWidth="1"/>
    <col min="770" max="770" width="11.140625" style="9" customWidth="1"/>
    <col min="771" max="1024" width="11.42578125" style="9"/>
    <col min="1025" max="1025" width="146.5703125" style="9" customWidth="1"/>
    <col min="1026" max="1026" width="11.140625" style="9" customWidth="1"/>
    <col min="1027" max="1280" width="11.42578125" style="9"/>
    <col min="1281" max="1281" width="146.5703125" style="9" customWidth="1"/>
    <col min="1282" max="1282" width="11.140625" style="9" customWidth="1"/>
    <col min="1283" max="1536" width="11.42578125" style="9"/>
    <col min="1537" max="1537" width="146.5703125" style="9" customWidth="1"/>
    <col min="1538" max="1538" width="11.140625" style="9" customWidth="1"/>
    <col min="1539" max="1792" width="11.42578125" style="9"/>
    <col min="1793" max="1793" width="146.5703125" style="9" customWidth="1"/>
    <col min="1794" max="1794" width="11.140625" style="9" customWidth="1"/>
    <col min="1795" max="2048" width="11.42578125" style="9"/>
    <col min="2049" max="2049" width="146.5703125" style="9" customWidth="1"/>
    <col min="2050" max="2050" width="11.140625" style="9" customWidth="1"/>
    <col min="2051" max="2304" width="11.42578125" style="9"/>
    <col min="2305" max="2305" width="146.5703125" style="9" customWidth="1"/>
    <col min="2306" max="2306" width="11.140625" style="9" customWidth="1"/>
    <col min="2307" max="2560" width="11.42578125" style="9"/>
    <col min="2561" max="2561" width="146.5703125" style="9" customWidth="1"/>
    <col min="2562" max="2562" width="11.140625" style="9" customWidth="1"/>
    <col min="2563" max="2816" width="11.42578125" style="9"/>
    <col min="2817" max="2817" width="146.5703125" style="9" customWidth="1"/>
    <col min="2818" max="2818" width="11.140625" style="9" customWidth="1"/>
    <col min="2819" max="3072" width="11.42578125" style="9"/>
    <col min="3073" max="3073" width="146.5703125" style="9" customWidth="1"/>
    <col min="3074" max="3074" width="11.140625" style="9" customWidth="1"/>
    <col min="3075" max="3328" width="11.42578125" style="9"/>
    <col min="3329" max="3329" width="146.5703125" style="9" customWidth="1"/>
    <col min="3330" max="3330" width="11.140625" style="9" customWidth="1"/>
    <col min="3331" max="3584" width="11.42578125" style="9"/>
    <col min="3585" max="3585" width="146.5703125" style="9" customWidth="1"/>
    <col min="3586" max="3586" width="11.140625" style="9" customWidth="1"/>
    <col min="3587" max="3840" width="11.42578125" style="9"/>
    <col min="3841" max="3841" width="146.5703125" style="9" customWidth="1"/>
    <col min="3842" max="3842" width="11.140625" style="9" customWidth="1"/>
    <col min="3843" max="4096" width="11.42578125" style="9"/>
    <col min="4097" max="4097" width="146.5703125" style="9" customWidth="1"/>
    <col min="4098" max="4098" width="11.140625" style="9" customWidth="1"/>
    <col min="4099" max="4352" width="11.42578125" style="9"/>
    <col min="4353" max="4353" width="146.5703125" style="9" customWidth="1"/>
    <col min="4354" max="4354" width="11.140625" style="9" customWidth="1"/>
    <col min="4355" max="4608" width="11.42578125" style="9"/>
    <col min="4609" max="4609" width="146.5703125" style="9" customWidth="1"/>
    <col min="4610" max="4610" width="11.140625" style="9" customWidth="1"/>
    <col min="4611" max="4864" width="11.42578125" style="9"/>
    <col min="4865" max="4865" width="146.5703125" style="9" customWidth="1"/>
    <col min="4866" max="4866" width="11.140625" style="9" customWidth="1"/>
    <col min="4867" max="5120" width="11.42578125" style="9"/>
    <col min="5121" max="5121" width="146.5703125" style="9" customWidth="1"/>
    <col min="5122" max="5122" width="11.140625" style="9" customWidth="1"/>
    <col min="5123" max="5376" width="11.42578125" style="9"/>
    <col min="5377" max="5377" width="146.5703125" style="9" customWidth="1"/>
    <col min="5378" max="5378" width="11.140625" style="9" customWidth="1"/>
    <col min="5379" max="5632" width="11.42578125" style="9"/>
    <col min="5633" max="5633" width="146.5703125" style="9" customWidth="1"/>
    <col min="5634" max="5634" width="11.140625" style="9" customWidth="1"/>
    <col min="5635" max="5888" width="11.42578125" style="9"/>
    <col min="5889" max="5889" width="146.5703125" style="9" customWidth="1"/>
    <col min="5890" max="5890" width="11.140625" style="9" customWidth="1"/>
    <col min="5891" max="6144" width="11.42578125" style="9"/>
    <col min="6145" max="6145" width="146.5703125" style="9" customWidth="1"/>
    <col min="6146" max="6146" width="11.140625" style="9" customWidth="1"/>
    <col min="6147" max="6400" width="11.42578125" style="9"/>
    <col min="6401" max="6401" width="146.5703125" style="9" customWidth="1"/>
    <col min="6402" max="6402" width="11.140625" style="9" customWidth="1"/>
    <col min="6403" max="6656" width="11.42578125" style="9"/>
    <col min="6657" max="6657" width="146.5703125" style="9" customWidth="1"/>
    <col min="6658" max="6658" width="11.140625" style="9" customWidth="1"/>
    <col min="6659" max="6912" width="11.42578125" style="9"/>
    <col min="6913" max="6913" width="146.5703125" style="9" customWidth="1"/>
    <col min="6914" max="6914" width="11.140625" style="9" customWidth="1"/>
    <col min="6915" max="7168" width="11.42578125" style="9"/>
    <col min="7169" max="7169" width="146.5703125" style="9" customWidth="1"/>
    <col min="7170" max="7170" width="11.140625" style="9" customWidth="1"/>
    <col min="7171" max="7424" width="11.42578125" style="9"/>
    <col min="7425" max="7425" width="146.5703125" style="9" customWidth="1"/>
    <col min="7426" max="7426" width="11.140625" style="9" customWidth="1"/>
    <col min="7427" max="7680" width="11.42578125" style="9"/>
    <col min="7681" max="7681" width="146.5703125" style="9" customWidth="1"/>
    <col min="7682" max="7682" width="11.140625" style="9" customWidth="1"/>
    <col min="7683" max="7936" width="11.42578125" style="9"/>
    <col min="7937" max="7937" width="146.5703125" style="9" customWidth="1"/>
    <col min="7938" max="7938" width="11.140625" style="9" customWidth="1"/>
    <col min="7939" max="8192" width="11.42578125" style="9"/>
    <col min="8193" max="8193" width="146.5703125" style="9" customWidth="1"/>
    <col min="8194" max="8194" width="11.140625" style="9" customWidth="1"/>
    <col min="8195" max="8448" width="11.42578125" style="9"/>
    <col min="8449" max="8449" width="146.5703125" style="9" customWidth="1"/>
    <col min="8450" max="8450" width="11.140625" style="9" customWidth="1"/>
    <col min="8451" max="8704" width="11.42578125" style="9"/>
    <col min="8705" max="8705" width="146.5703125" style="9" customWidth="1"/>
    <col min="8706" max="8706" width="11.140625" style="9" customWidth="1"/>
    <col min="8707" max="8960" width="11.42578125" style="9"/>
    <col min="8961" max="8961" width="146.5703125" style="9" customWidth="1"/>
    <col min="8962" max="8962" width="11.140625" style="9" customWidth="1"/>
    <col min="8963" max="9216" width="11.42578125" style="9"/>
    <col min="9217" max="9217" width="146.5703125" style="9" customWidth="1"/>
    <col min="9218" max="9218" width="11.140625" style="9" customWidth="1"/>
    <col min="9219" max="9472" width="11.42578125" style="9"/>
    <col min="9473" max="9473" width="146.5703125" style="9" customWidth="1"/>
    <col min="9474" max="9474" width="11.140625" style="9" customWidth="1"/>
    <col min="9475" max="9728" width="11.42578125" style="9"/>
    <col min="9729" max="9729" width="146.5703125" style="9" customWidth="1"/>
    <col min="9730" max="9730" width="11.140625" style="9" customWidth="1"/>
    <col min="9731" max="9984" width="11.42578125" style="9"/>
    <col min="9985" max="9985" width="146.5703125" style="9" customWidth="1"/>
    <col min="9986" max="9986" width="11.140625" style="9" customWidth="1"/>
    <col min="9987" max="10240" width="11.42578125" style="9"/>
    <col min="10241" max="10241" width="146.5703125" style="9" customWidth="1"/>
    <col min="10242" max="10242" width="11.140625" style="9" customWidth="1"/>
    <col min="10243" max="10496" width="11.42578125" style="9"/>
    <col min="10497" max="10497" width="146.5703125" style="9" customWidth="1"/>
    <col min="10498" max="10498" width="11.140625" style="9" customWidth="1"/>
    <col min="10499" max="10752" width="11.42578125" style="9"/>
    <col min="10753" max="10753" width="146.5703125" style="9" customWidth="1"/>
    <col min="10754" max="10754" width="11.140625" style="9" customWidth="1"/>
    <col min="10755" max="11008" width="11.42578125" style="9"/>
    <col min="11009" max="11009" width="146.5703125" style="9" customWidth="1"/>
    <col min="11010" max="11010" width="11.140625" style="9" customWidth="1"/>
    <col min="11011" max="11264" width="11.42578125" style="9"/>
    <col min="11265" max="11265" width="146.5703125" style="9" customWidth="1"/>
    <col min="11266" max="11266" width="11.140625" style="9" customWidth="1"/>
    <col min="11267" max="11520" width="11.42578125" style="9"/>
    <col min="11521" max="11521" width="146.5703125" style="9" customWidth="1"/>
    <col min="11522" max="11522" width="11.140625" style="9" customWidth="1"/>
    <col min="11523" max="11776" width="11.42578125" style="9"/>
    <col min="11777" max="11777" width="146.5703125" style="9" customWidth="1"/>
    <col min="11778" max="11778" width="11.140625" style="9" customWidth="1"/>
    <col min="11779" max="12032" width="11.42578125" style="9"/>
    <col min="12033" max="12033" width="146.5703125" style="9" customWidth="1"/>
    <col min="12034" max="12034" width="11.140625" style="9" customWidth="1"/>
    <col min="12035" max="12288" width="11.42578125" style="9"/>
    <col min="12289" max="12289" width="146.5703125" style="9" customWidth="1"/>
    <col min="12290" max="12290" width="11.140625" style="9" customWidth="1"/>
    <col min="12291" max="12544" width="11.42578125" style="9"/>
    <col min="12545" max="12545" width="146.5703125" style="9" customWidth="1"/>
    <col min="12546" max="12546" width="11.140625" style="9" customWidth="1"/>
    <col min="12547" max="12800" width="11.42578125" style="9"/>
    <col min="12801" max="12801" width="146.5703125" style="9" customWidth="1"/>
    <col min="12802" max="12802" width="11.140625" style="9" customWidth="1"/>
    <col min="12803" max="13056" width="11.42578125" style="9"/>
    <col min="13057" max="13057" width="146.5703125" style="9" customWidth="1"/>
    <col min="13058" max="13058" width="11.140625" style="9" customWidth="1"/>
    <col min="13059" max="13312" width="11.42578125" style="9"/>
    <col min="13313" max="13313" width="146.5703125" style="9" customWidth="1"/>
    <col min="13314" max="13314" width="11.140625" style="9" customWidth="1"/>
    <col min="13315" max="13568" width="11.42578125" style="9"/>
    <col min="13569" max="13569" width="146.5703125" style="9" customWidth="1"/>
    <col min="13570" max="13570" width="11.140625" style="9" customWidth="1"/>
    <col min="13571" max="13824" width="11.42578125" style="9"/>
    <col min="13825" max="13825" width="146.5703125" style="9" customWidth="1"/>
    <col min="13826" max="13826" width="11.140625" style="9" customWidth="1"/>
    <col min="13827" max="14080" width="11.42578125" style="9"/>
    <col min="14081" max="14081" width="146.5703125" style="9" customWidth="1"/>
    <col min="14082" max="14082" width="11.140625" style="9" customWidth="1"/>
    <col min="14083" max="14336" width="11.42578125" style="9"/>
    <col min="14337" max="14337" width="146.5703125" style="9" customWidth="1"/>
    <col min="14338" max="14338" width="11.140625" style="9" customWidth="1"/>
    <col min="14339" max="14592" width="11.42578125" style="9"/>
    <col min="14593" max="14593" width="146.5703125" style="9" customWidth="1"/>
    <col min="14594" max="14594" width="11.140625" style="9" customWidth="1"/>
    <col min="14595" max="14848" width="11.42578125" style="9"/>
    <col min="14849" max="14849" width="146.5703125" style="9" customWidth="1"/>
    <col min="14850" max="14850" width="11.140625" style="9" customWidth="1"/>
    <col min="14851" max="15104" width="11.42578125" style="9"/>
    <col min="15105" max="15105" width="146.5703125" style="9" customWidth="1"/>
    <col min="15106" max="15106" width="11.140625" style="9" customWidth="1"/>
    <col min="15107" max="15360" width="11.42578125" style="9"/>
    <col min="15361" max="15361" width="146.5703125" style="9" customWidth="1"/>
    <col min="15362" max="15362" width="11.140625" style="9" customWidth="1"/>
    <col min="15363" max="15616" width="11.42578125" style="9"/>
    <col min="15617" max="15617" width="146.5703125" style="9" customWidth="1"/>
    <col min="15618" max="15618" width="11.140625" style="9" customWidth="1"/>
    <col min="15619" max="15872" width="11.42578125" style="9"/>
    <col min="15873" max="15873" width="146.5703125" style="9" customWidth="1"/>
    <col min="15874" max="15874" width="11.140625" style="9" customWidth="1"/>
    <col min="15875" max="16128" width="11.42578125" style="9"/>
    <col min="16129" max="16129" width="146.5703125" style="9" customWidth="1"/>
    <col min="16130" max="16130" width="11.140625" style="9" customWidth="1"/>
    <col min="16131" max="16384" width="11.42578125" style="9"/>
  </cols>
  <sheetData>
    <row r="1" spans="1:1" ht="39.950000000000003" customHeight="1">
      <c r="A1" s="11" t="s">
        <v>275</v>
      </c>
    </row>
    <row r="2" spans="1:1" ht="144.75" customHeight="1">
      <c r="A2" s="14" t="s" ph="1">
        <v>274</v>
      </c>
    </row>
    <row r="3" spans="1:1" ht="21" customHeight="1">
      <c r="A3" s="48" t="s">
        <v>266</v>
      </c>
    </row>
    <row r="4" spans="1:1" ht="21" customHeight="1">
      <c r="A4" s="49" t="s">
        <v>276</v>
      </c>
    </row>
    <row r="5" spans="1:1" ht="21" customHeight="1">
      <c r="A5" s="50" t="s">
        <v>277</v>
      </c>
    </row>
    <row r="6" spans="1:1" ht="21" customHeight="1">
      <c r="A6" s="50" t="s">
        <v>278</v>
      </c>
    </row>
    <row r="7" spans="1:1" ht="21" customHeight="1">
      <c r="A7" s="50" t="s">
        <v>279</v>
      </c>
    </row>
    <row r="8" spans="1:1" ht="21" customHeight="1">
      <c r="A8" s="50" t="s">
        <v>280</v>
      </c>
    </row>
    <row r="9" spans="1:1" ht="21" customHeight="1">
      <c r="A9" s="50" t="s">
        <v>281</v>
      </c>
    </row>
    <row r="10" spans="1:1" ht="21" customHeight="1">
      <c r="A10" s="50" t="s">
        <v>282</v>
      </c>
    </row>
    <row r="11" spans="1:1" ht="21" customHeight="1">
      <c r="A11" s="51" t="s">
        <v>283</v>
      </c>
    </row>
    <row r="12" spans="1:1" s="55" customFormat="1" ht="21" customHeight="1">
      <c r="A12" s="54" t="s">
        <v>287</v>
      </c>
    </row>
    <row r="13" spans="1:1" ht="21" customHeight="1">
      <c r="A13" s="50" t="s">
        <v>284</v>
      </c>
    </row>
    <row r="14" spans="1:1" ht="21" customHeight="1">
      <c r="A14" s="50" t="s">
        <v>285</v>
      </c>
    </row>
    <row r="15" spans="1:1" ht="21" customHeight="1">
      <c r="A15" s="50" t="s">
        <v>286</v>
      </c>
    </row>
    <row r="16" spans="1:1" ht="21" customHeight="1">
      <c r="A16" s="50" t="s">
        <v>288</v>
      </c>
    </row>
    <row r="17" spans="1:1" ht="21" customHeight="1">
      <c r="A17" s="50" t="s">
        <v>289</v>
      </c>
    </row>
    <row r="18" spans="1:1" ht="21" customHeight="1">
      <c r="A18" s="50" t="s">
        <v>299</v>
      </c>
    </row>
    <row r="19" spans="1:1" ht="21" customHeight="1">
      <c r="A19" s="50" t="s">
        <v>300</v>
      </c>
    </row>
    <row r="20" spans="1:1" ht="21" customHeight="1">
      <c r="A20" s="50" t="s">
        <v>301</v>
      </c>
    </row>
    <row r="21" spans="1:1" ht="21" customHeight="1">
      <c r="A21" s="50" t="s">
        <v>302</v>
      </c>
    </row>
    <row r="22" spans="1:1" ht="21" customHeight="1">
      <c r="A22" s="50" t="s">
        <v>303</v>
      </c>
    </row>
    <row r="23" spans="1:1" ht="21" customHeight="1">
      <c r="A23" s="50" t="s">
        <v>304</v>
      </c>
    </row>
    <row r="24" spans="1:1" ht="21" customHeight="1">
      <c r="A24" s="50" t="s">
        <v>305</v>
      </c>
    </row>
    <row r="25" spans="1:1" ht="21" customHeight="1">
      <c r="A25" s="50" t="s">
        <v>306</v>
      </c>
    </row>
    <row r="26" spans="1:1" ht="21" customHeight="1">
      <c r="A26" s="50" t="s">
        <v>307</v>
      </c>
    </row>
    <row r="27" spans="1:1" ht="21" customHeight="1">
      <c r="A27" s="50" t="s">
        <v>290</v>
      </c>
    </row>
    <row r="28" spans="1:1" ht="21" customHeight="1">
      <c r="A28" s="50" t="s">
        <v>291</v>
      </c>
    </row>
    <row r="29" spans="1:1" ht="21" customHeight="1">
      <c r="A29" s="50" t="s">
        <v>292</v>
      </c>
    </row>
    <row r="30" spans="1:1" ht="21" customHeight="1">
      <c r="A30" s="50" t="s">
        <v>293</v>
      </c>
    </row>
    <row r="31" spans="1:1" ht="21" customHeight="1">
      <c r="A31" s="50" t="s">
        <v>294</v>
      </c>
    </row>
    <row r="32" spans="1:1" ht="21" customHeight="1">
      <c r="A32" s="50" t="s">
        <v>295</v>
      </c>
    </row>
    <row r="33" spans="1:1" ht="21" customHeight="1">
      <c r="A33" s="50" t="s">
        <v>296</v>
      </c>
    </row>
    <row r="34" spans="1:1" ht="21" customHeight="1">
      <c r="A34" s="50" t="s">
        <v>297</v>
      </c>
    </row>
    <row r="35" spans="1:1" ht="21" customHeight="1">
      <c r="A35" s="50" t="s">
        <v>298</v>
      </c>
    </row>
    <row r="36" spans="1:1" ht="21" customHeight="1">
      <c r="A36" s="50" t="s">
        <v>308</v>
      </c>
    </row>
    <row r="37" spans="1:1" ht="21" customHeight="1">
      <c r="A37" s="50" t="s">
        <v>309</v>
      </c>
    </row>
    <row r="38" spans="1:1" ht="21" customHeight="1">
      <c r="A38" s="50" t="s">
        <v>310</v>
      </c>
    </row>
    <row r="39" spans="1:1" ht="21" customHeight="1">
      <c r="A39" s="50" t="s">
        <v>311</v>
      </c>
    </row>
    <row r="40" spans="1:1" ht="21" customHeight="1">
      <c r="A40" s="50" t="s">
        <v>312</v>
      </c>
    </row>
    <row r="41" spans="1:1" ht="21" customHeight="1">
      <c r="A41" s="50" t="s">
        <v>313</v>
      </c>
    </row>
    <row r="42" spans="1:1" ht="21" customHeight="1">
      <c r="A42" s="50" t="s">
        <v>314</v>
      </c>
    </row>
    <row r="43" spans="1:1" ht="21" customHeight="1">
      <c r="A43" s="50" t="s">
        <v>315</v>
      </c>
    </row>
    <row r="44" spans="1:1" ht="21" customHeight="1">
      <c r="A44" s="50" t="s">
        <v>316</v>
      </c>
    </row>
    <row r="45" spans="1:1" ht="21" customHeight="1">
      <c r="A45" s="50" t="s">
        <v>317</v>
      </c>
    </row>
    <row r="46" spans="1:1" ht="21" customHeight="1">
      <c r="A46" s="52"/>
    </row>
    <row r="47" spans="1:1" ht="21" customHeight="1">
      <c r="A47" s="53"/>
    </row>
    <row r="48" spans="1:1" ht="21" customHeight="1">
      <c r="A48" s="50"/>
    </row>
  </sheetData>
  <phoneticPr fontId="4" type="noConversion"/>
  <pageMargins left="0.31400001049041748" right="0.31400001049041748" top="0.23600000143051147" bottom="0.23600000143051147" header="0" footer="0"/>
  <pageSetup paperSize="8" orientation="landscape" r:id="rId1"/>
</worksheet>
</file>

<file path=xl/worksheets/sheet7.xml><?xml version="1.0" encoding="utf-8"?>
<worksheet xmlns="http://schemas.openxmlformats.org/spreadsheetml/2006/main" xmlns:r="http://schemas.openxmlformats.org/officeDocument/2006/relationships">
  <dimension ref="A1:G25"/>
  <sheetViews>
    <sheetView showRuler="0" workbookViewId="0">
      <selection activeCell="C33" sqref="C33"/>
    </sheetView>
  </sheetViews>
  <sheetFormatPr defaultRowHeight="15"/>
  <cols>
    <col min="1" max="1" width="33" customWidth="1"/>
    <col min="2" max="2" width="17.7109375" customWidth="1"/>
    <col min="3" max="3" width="31.28515625" customWidth="1"/>
    <col min="4" max="4" width="16.140625" customWidth="1"/>
    <col min="5" max="5" width="16.28515625" customWidth="1"/>
    <col min="6" max="6" width="16.7109375" customWidth="1"/>
    <col min="7" max="7" width="14.7109375" customWidth="1"/>
  </cols>
  <sheetData>
    <row r="1" spans="1:7" ht="18" customHeight="1">
      <c r="A1" s="1"/>
      <c r="B1" s="1"/>
      <c r="C1" s="1"/>
      <c r="D1" s="1"/>
      <c r="E1" s="1"/>
      <c r="F1" s="1"/>
      <c r="G1" s="7"/>
    </row>
    <row r="2" spans="1:7" ht="24" customHeight="1">
      <c r="A2" s="59" t="s">
        <v>0</v>
      </c>
      <c r="B2" s="59"/>
      <c r="C2" s="59"/>
      <c r="D2" s="59"/>
      <c r="E2" s="59"/>
      <c r="F2" s="59"/>
      <c r="G2" s="59"/>
    </row>
    <row r="3" spans="1:7" ht="7.5" customHeight="1">
      <c r="A3" s="63"/>
      <c r="B3" s="63"/>
      <c r="C3" s="63"/>
      <c r="D3" s="63"/>
      <c r="E3" s="63"/>
      <c r="F3" s="63"/>
    </row>
    <row r="4" spans="1:7" ht="24" customHeight="1">
      <c r="A4" s="64" t="s">
        <v>1</v>
      </c>
      <c r="B4" s="64"/>
      <c r="C4" s="64"/>
      <c r="D4" s="64"/>
      <c r="E4" s="64"/>
      <c r="F4" s="64"/>
      <c r="G4" s="7" t="s">
        <v>12</v>
      </c>
    </row>
    <row r="5" spans="1:7" ht="7.5" customHeight="1">
      <c r="A5" s="63"/>
      <c r="B5" s="63"/>
      <c r="C5" s="63"/>
      <c r="D5" s="63"/>
      <c r="E5" s="63"/>
      <c r="F5" s="63"/>
    </row>
    <row r="6" spans="1:7" ht="24" customHeight="1">
      <c r="A6" s="60" t="s">
        <v>2</v>
      </c>
      <c r="B6" s="60"/>
      <c r="C6" s="60" t="s">
        <v>6</v>
      </c>
      <c r="D6" s="60"/>
      <c r="E6" s="60"/>
      <c r="F6" s="60"/>
      <c r="G6" s="60"/>
    </row>
    <row r="7" spans="1:7" ht="24" customHeight="1">
      <c r="A7" s="61" t="s">
        <v>3</v>
      </c>
      <c r="B7" s="61" t="s">
        <v>5</v>
      </c>
      <c r="C7" s="62" t="s">
        <v>3</v>
      </c>
      <c r="D7" s="60" t="s">
        <v>5</v>
      </c>
      <c r="E7" s="60"/>
      <c r="F7" s="60"/>
      <c r="G7" s="60"/>
    </row>
    <row r="8" spans="1:7" ht="24" customHeight="1">
      <c r="A8" s="61"/>
      <c r="B8" s="61"/>
      <c r="C8" s="62"/>
      <c r="D8" s="62" t="s">
        <v>8</v>
      </c>
      <c r="E8" s="60" t="s">
        <v>9</v>
      </c>
      <c r="F8" s="60"/>
      <c r="G8" s="60" t="s">
        <v>13</v>
      </c>
    </row>
    <row r="9" spans="1:7" ht="24" customHeight="1">
      <c r="A9" s="61"/>
      <c r="B9" s="61"/>
      <c r="C9" s="62"/>
      <c r="D9" s="62"/>
      <c r="E9" s="2" t="s">
        <v>10</v>
      </c>
      <c r="F9" s="2" t="s">
        <v>11</v>
      </c>
      <c r="G9" s="60"/>
    </row>
    <row r="10" spans="1:7" ht="24" customHeight="1">
      <c r="A10" s="8" t="s">
        <v>14</v>
      </c>
      <c r="B10" s="6">
        <v>358792000</v>
      </c>
      <c r="C10" s="8" t="s">
        <v>21</v>
      </c>
      <c r="D10" s="6">
        <f t="shared" ref="D10:D20" si="0">SUM(E10,F10,G10)</f>
        <v>70257000</v>
      </c>
      <c r="E10" s="6">
        <v>15690000</v>
      </c>
      <c r="F10" s="6">
        <v>20846000</v>
      </c>
      <c r="G10" s="6">
        <v>33721000</v>
      </c>
    </row>
    <row r="11" spans="1:7" ht="24" customHeight="1">
      <c r="A11" s="8" t="s">
        <v>15</v>
      </c>
      <c r="B11" s="6">
        <v>358792000</v>
      </c>
      <c r="C11" s="8" t="s">
        <v>22</v>
      </c>
      <c r="D11" s="6">
        <f t="shared" si="0"/>
        <v>4295000</v>
      </c>
      <c r="E11" s="6">
        <v>0</v>
      </c>
      <c r="F11" s="6">
        <v>0</v>
      </c>
      <c r="G11" s="6">
        <v>4295000</v>
      </c>
    </row>
    <row r="12" spans="1:7" ht="24" customHeight="1">
      <c r="A12" s="8" t="s">
        <v>16</v>
      </c>
      <c r="B12" s="6">
        <v>0</v>
      </c>
      <c r="C12" s="8" t="s">
        <v>23</v>
      </c>
      <c r="D12" s="6">
        <f t="shared" si="0"/>
        <v>30000</v>
      </c>
      <c r="E12" s="6">
        <v>0</v>
      </c>
      <c r="F12" s="6">
        <v>0</v>
      </c>
      <c r="G12" s="6">
        <v>30000</v>
      </c>
    </row>
    <row r="13" spans="1:7" ht="24" customHeight="1">
      <c r="A13" s="8" t="s">
        <v>17</v>
      </c>
      <c r="B13" s="6">
        <v>0</v>
      </c>
      <c r="C13" s="8" t="s">
        <v>24</v>
      </c>
      <c r="D13" s="6">
        <f t="shared" si="0"/>
        <v>68405000</v>
      </c>
      <c r="E13" s="6">
        <v>3100000</v>
      </c>
      <c r="F13" s="6">
        <v>50000</v>
      </c>
      <c r="G13" s="6">
        <v>65255000</v>
      </c>
    </row>
    <row r="14" spans="1:7" ht="24" customHeight="1">
      <c r="A14" s="8" t="s">
        <v>18</v>
      </c>
      <c r="B14" s="6">
        <v>0</v>
      </c>
      <c r="C14" s="8" t="s">
        <v>25</v>
      </c>
      <c r="D14" s="6">
        <f t="shared" si="0"/>
        <v>7330000</v>
      </c>
      <c r="E14" s="6">
        <v>650000</v>
      </c>
      <c r="F14" s="6">
        <v>0</v>
      </c>
      <c r="G14" s="6">
        <v>6680000</v>
      </c>
    </row>
    <row r="15" spans="1:7" ht="24" customHeight="1">
      <c r="A15" s="8" t="s">
        <v>19</v>
      </c>
      <c r="B15" s="6">
        <v>0</v>
      </c>
      <c r="C15" s="8" t="s">
        <v>26</v>
      </c>
      <c r="D15" s="6">
        <f t="shared" si="0"/>
        <v>160650000</v>
      </c>
      <c r="E15" s="6">
        <v>0</v>
      </c>
      <c r="F15" s="6">
        <v>0</v>
      </c>
      <c r="G15" s="6">
        <v>160650000</v>
      </c>
    </row>
    <row r="16" spans="1:7" ht="24" customHeight="1">
      <c r="A16" s="8" t="s">
        <v>20</v>
      </c>
      <c r="B16" s="6">
        <v>50000000</v>
      </c>
      <c r="C16" s="8" t="s">
        <v>27</v>
      </c>
      <c r="D16" s="6">
        <f t="shared" si="0"/>
        <v>16215000</v>
      </c>
      <c r="E16" s="6">
        <v>0</v>
      </c>
      <c r="F16" s="6">
        <v>0</v>
      </c>
      <c r="G16" s="6">
        <v>16215000</v>
      </c>
    </row>
    <row r="17" spans="1:7" ht="24" customHeight="1">
      <c r="A17" s="8"/>
      <c r="B17" s="6"/>
      <c r="C17" s="8" t="s">
        <v>28</v>
      </c>
      <c r="D17" s="6">
        <f t="shared" si="0"/>
        <v>3600000</v>
      </c>
      <c r="E17" s="6">
        <v>0</v>
      </c>
      <c r="F17" s="6">
        <v>0</v>
      </c>
      <c r="G17" s="6">
        <v>3600000</v>
      </c>
    </row>
    <row r="18" spans="1:7" ht="24" customHeight="1">
      <c r="A18" s="8"/>
      <c r="B18" s="6"/>
      <c r="C18" s="8" t="s">
        <v>29</v>
      </c>
      <c r="D18" s="6">
        <f t="shared" si="0"/>
        <v>2750000</v>
      </c>
      <c r="E18" s="6">
        <v>0</v>
      </c>
      <c r="F18" s="6">
        <v>0</v>
      </c>
      <c r="G18" s="6">
        <v>2750000</v>
      </c>
    </row>
    <row r="19" spans="1:7" ht="24" customHeight="1">
      <c r="A19" s="8"/>
      <c r="B19" s="6"/>
      <c r="C19" s="8" t="s">
        <v>30</v>
      </c>
      <c r="D19" s="6">
        <f t="shared" si="0"/>
        <v>69700000</v>
      </c>
      <c r="E19" s="6">
        <v>0</v>
      </c>
      <c r="F19" s="6">
        <v>0</v>
      </c>
      <c r="G19" s="6">
        <v>69700000</v>
      </c>
    </row>
    <row r="20" spans="1:7" ht="24" customHeight="1">
      <c r="A20" s="8"/>
      <c r="B20" s="6"/>
      <c r="C20" s="8" t="s">
        <v>31</v>
      </c>
      <c r="D20" s="6">
        <f t="shared" si="0"/>
        <v>5560000</v>
      </c>
      <c r="E20" s="6">
        <v>5560000</v>
      </c>
      <c r="F20" s="6">
        <v>0</v>
      </c>
      <c r="G20" s="6">
        <v>0</v>
      </c>
    </row>
    <row r="21" spans="1:7" ht="24" customHeight="1">
      <c r="A21" s="3"/>
      <c r="B21" s="3"/>
      <c r="C21" s="3"/>
      <c r="D21" s="3"/>
      <c r="E21" s="3"/>
      <c r="F21" s="3"/>
      <c r="G21" s="3"/>
    </row>
    <row r="22" spans="1:7" ht="24" customHeight="1">
      <c r="A22" s="3"/>
      <c r="B22" s="3"/>
      <c r="C22" s="3"/>
      <c r="D22" s="3"/>
      <c r="E22" s="3"/>
      <c r="F22" s="3"/>
      <c r="G22" s="3"/>
    </row>
    <row r="23" spans="1:7" ht="24" customHeight="1">
      <c r="A23" s="3"/>
      <c r="B23" s="3"/>
      <c r="C23" s="3"/>
      <c r="D23" s="3"/>
      <c r="E23" s="3"/>
      <c r="F23" s="3"/>
      <c r="G23" s="3"/>
    </row>
    <row r="24" spans="1:7" ht="24" customHeight="1">
      <c r="A24" s="3"/>
      <c r="B24" s="3"/>
      <c r="C24" s="3"/>
      <c r="D24" s="3"/>
      <c r="E24" s="3"/>
      <c r="F24" s="3"/>
      <c r="G24" s="3"/>
    </row>
    <row r="25" spans="1:7" ht="24" customHeight="1">
      <c r="A25" s="4" t="s">
        <v>4</v>
      </c>
      <c r="B25" s="5">
        <v>408792000</v>
      </c>
      <c r="C25" s="4" t="s">
        <v>7</v>
      </c>
      <c r="D25" s="5">
        <f>SUM(E25,F25,G25)</f>
        <v>408792000</v>
      </c>
      <c r="E25" s="5">
        <v>25000000</v>
      </c>
      <c r="F25" s="5">
        <v>20896000</v>
      </c>
      <c r="G25" s="5">
        <v>362896000</v>
      </c>
    </row>
  </sheetData>
  <mergeCells count="13">
    <mergeCell ref="A2:G2"/>
    <mergeCell ref="A6:B6"/>
    <mergeCell ref="C6:G6"/>
    <mergeCell ref="D7:G7"/>
    <mergeCell ref="E8:F8"/>
    <mergeCell ref="A7:A9"/>
    <mergeCell ref="B7:B9"/>
    <mergeCell ref="C7:C9"/>
    <mergeCell ref="D8:D9"/>
    <mergeCell ref="G8:G9"/>
    <mergeCell ref="A5:F5"/>
    <mergeCell ref="A3:F3"/>
    <mergeCell ref="A4:F4"/>
  </mergeCells>
  <phoneticPr fontId="4" type="noConversion"/>
  <pageMargins left="0.79" right="0.79" top="0.79" bottom="0.79"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dimension ref="A1:I93"/>
  <sheetViews>
    <sheetView showRuler="0" topLeftCell="A76" workbookViewId="0">
      <selection activeCell="F115" sqref="F115"/>
    </sheetView>
  </sheetViews>
  <sheetFormatPr defaultRowHeight="15"/>
  <cols>
    <col min="1" max="3" width="5.5703125" style="18" customWidth="1"/>
    <col min="4" max="4" width="45.140625" style="18" customWidth="1"/>
    <col min="5" max="5" width="15.5703125" style="18" customWidth="1"/>
    <col min="6" max="6" width="15.7109375" style="18" customWidth="1"/>
    <col min="7" max="8" width="15.85546875" style="18" customWidth="1"/>
    <col min="9" max="9" width="15.42578125" style="18" customWidth="1"/>
    <col min="10" max="16384" width="9.140625" style="18"/>
  </cols>
  <sheetData>
    <row r="1" spans="1:9" ht="18" customHeight="1">
      <c r="A1" s="16"/>
      <c r="B1" s="16"/>
      <c r="C1" s="16"/>
      <c r="D1" s="16"/>
      <c r="E1" s="17"/>
      <c r="F1" s="17"/>
      <c r="G1" s="17"/>
      <c r="H1" s="17"/>
      <c r="I1" s="17"/>
    </row>
    <row r="2" spans="1:9" ht="24" customHeight="1">
      <c r="A2" s="67" t="s">
        <v>72</v>
      </c>
      <c r="B2" s="67"/>
      <c r="C2" s="67"/>
      <c r="D2" s="67"/>
      <c r="E2" s="67"/>
      <c r="F2" s="67"/>
      <c r="G2" s="67"/>
      <c r="H2" s="67"/>
      <c r="I2" s="67"/>
    </row>
    <row r="4" spans="1:9" ht="24" customHeight="1">
      <c r="A4" s="68" t="s">
        <v>1</v>
      </c>
      <c r="B4" s="68"/>
      <c r="C4" s="68"/>
      <c r="D4" s="68"/>
      <c r="E4" s="68"/>
      <c r="F4" s="68"/>
      <c r="G4" s="68"/>
      <c r="H4" s="68"/>
      <c r="I4" s="17" t="s">
        <v>12</v>
      </c>
    </row>
    <row r="6" spans="1:9" ht="24" customHeight="1">
      <c r="A6" s="65" t="s">
        <v>3</v>
      </c>
      <c r="B6" s="65"/>
      <c r="C6" s="65"/>
      <c r="D6" s="65"/>
      <c r="E6" s="65" t="s">
        <v>73</v>
      </c>
      <c r="F6" s="65"/>
      <c r="G6" s="65"/>
      <c r="H6" s="65"/>
      <c r="I6" s="65"/>
    </row>
    <row r="7" spans="1:9" ht="24" customHeight="1">
      <c r="A7" s="69" t="s">
        <v>74</v>
      </c>
      <c r="B7" s="69"/>
      <c r="C7" s="69"/>
      <c r="D7" s="65" t="s">
        <v>75</v>
      </c>
      <c r="E7" s="65" t="s">
        <v>8</v>
      </c>
      <c r="F7" s="70" t="s">
        <v>76</v>
      </c>
      <c r="G7" s="70" t="s">
        <v>77</v>
      </c>
      <c r="H7" s="70" t="s">
        <v>78</v>
      </c>
      <c r="I7" s="65" t="s">
        <v>79</v>
      </c>
    </row>
    <row r="8" spans="1:9" ht="24" customHeight="1">
      <c r="A8" s="20" t="s">
        <v>80</v>
      </c>
      <c r="B8" s="20" t="s">
        <v>81</v>
      </c>
      <c r="C8" s="20" t="s">
        <v>82</v>
      </c>
      <c r="D8" s="65"/>
      <c r="E8" s="65"/>
      <c r="F8" s="70"/>
      <c r="G8" s="70"/>
      <c r="H8" s="70"/>
      <c r="I8" s="65"/>
    </row>
    <row r="9" spans="1:9" ht="24" customHeight="1">
      <c r="A9" s="21" t="s">
        <v>83</v>
      </c>
      <c r="B9" s="21" t="s">
        <v>32</v>
      </c>
      <c r="C9" s="21" t="s">
        <v>32</v>
      </c>
      <c r="D9" s="22" t="s">
        <v>84</v>
      </c>
      <c r="E9" s="23">
        <f t="shared" ref="E9:E72" si="0">SUM(F9,G9,H9,I9)</f>
        <v>70257000</v>
      </c>
      <c r="F9" s="23">
        <v>70257000</v>
      </c>
      <c r="G9" s="23">
        <v>0</v>
      </c>
      <c r="H9" s="23">
        <v>0</v>
      </c>
      <c r="I9" s="23">
        <v>0</v>
      </c>
    </row>
    <row r="10" spans="1:9" ht="24" customHeight="1">
      <c r="A10" s="21" t="s">
        <v>83</v>
      </c>
      <c r="B10" s="21" t="s">
        <v>85</v>
      </c>
      <c r="C10" s="21" t="s">
        <v>32</v>
      </c>
      <c r="D10" s="22" t="s">
        <v>86</v>
      </c>
      <c r="E10" s="23">
        <f t="shared" si="0"/>
        <v>300000</v>
      </c>
      <c r="F10" s="23">
        <v>300000</v>
      </c>
      <c r="G10" s="23">
        <v>0</v>
      </c>
      <c r="H10" s="23">
        <v>0</v>
      </c>
      <c r="I10" s="23">
        <v>0</v>
      </c>
    </row>
    <row r="11" spans="1:9" ht="24" customHeight="1">
      <c r="A11" s="21" t="s">
        <v>83</v>
      </c>
      <c r="B11" s="21" t="s">
        <v>85</v>
      </c>
      <c r="C11" s="21" t="s">
        <v>87</v>
      </c>
      <c r="D11" s="22" t="s">
        <v>88</v>
      </c>
      <c r="E11" s="23">
        <f t="shared" si="0"/>
        <v>300000</v>
      </c>
      <c r="F11" s="23">
        <v>300000</v>
      </c>
      <c r="G11" s="23">
        <v>0</v>
      </c>
      <c r="H11" s="23">
        <v>0</v>
      </c>
      <c r="I11" s="23">
        <v>0</v>
      </c>
    </row>
    <row r="12" spans="1:9" ht="24" customHeight="1">
      <c r="A12" s="21" t="s">
        <v>83</v>
      </c>
      <c r="B12" s="21" t="s">
        <v>89</v>
      </c>
      <c r="C12" s="21" t="s">
        <v>32</v>
      </c>
      <c r="D12" s="22" t="s">
        <v>90</v>
      </c>
      <c r="E12" s="23">
        <f t="shared" si="0"/>
        <v>10000</v>
      </c>
      <c r="F12" s="23">
        <v>10000</v>
      </c>
      <c r="G12" s="23">
        <v>0</v>
      </c>
      <c r="H12" s="23">
        <v>0</v>
      </c>
      <c r="I12" s="23">
        <v>0</v>
      </c>
    </row>
    <row r="13" spans="1:9" ht="24" customHeight="1">
      <c r="A13" s="21" t="s">
        <v>83</v>
      </c>
      <c r="B13" s="21" t="s">
        <v>89</v>
      </c>
      <c r="C13" s="21" t="s">
        <v>91</v>
      </c>
      <c r="D13" s="22" t="s">
        <v>92</v>
      </c>
      <c r="E13" s="23">
        <f t="shared" si="0"/>
        <v>10000</v>
      </c>
      <c r="F13" s="23">
        <v>10000</v>
      </c>
      <c r="G13" s="23">
        <v>0</v>
      </c>
      <c r="H13" s="23">
        <v>0</v>
      </c>
      <c r="I13" s="23">
        <v>0</v>
      </c>
    </row>
    <row r="14" spans="1:9" ht="24" customHeight="1">
      <c r="A14" s="21" t="s">
        <v>83</v>
      </c>
      <c r="B14" s="21" t="s">
        <v>93</v>
      </c>
      <c r="C14" s="21" t="s">
        <v>32</v>
      </c>
      <c r="D14" s="22" t="s">
        <v>94</v>
      </c>
      <c r="E14" s="23">
        <f t="shared" si="0"/>
        <v>44936000</v>
      </c>
      <c r="F14" s="23">
        <v>44936000</v>
      </c>
      <c r="G14" s="23">
        <v>0</v>
      </c>
      <c r="H14" s="23">
        <v>0</v>
      </c>
      <c r="I14" s="23">
        <v>0</v>
      </c>
    </row>
    <row r="15" spans="1:9" ht="24" customHeight="1">
      <c r="A15" s="21" t="s">
        <v>83</v>
      </c>
      <c r="B15" s="21" t="s">
        <v>93</v>
      </c>
      <c r="C15" s="21" t="s">
        <v>85</v>
      </c>
      <c r="D15" s="22" t="s">
        <v>95</v>
      </c>
      <c r="E15" s="23">
        <f t="shared" si="0"/>
        <v>36536000</v>
      </c>
      <c r="F15" s="23">
        <v>36536000</v>
      </c>
      <c r="G15" s="23">
        <v>0</v>
      </c>
      <c r="H15" s="23">
        <v>0</v>
      </c>
      <c r="I15" s="23">
        <v>0</v>
      </c>
    </row>
    <row r="16" spans="1:9" ht="24" customHeight="1">
      <c r="A16" s="21" t="s">
        <v>83</v>
      </c>
      <c r="B16" s="21" t="s">
        <v>93</v>
      </c>
      <c r="C16" s="21" t="s">
        <v>93</v>
      </c>
      <c r="D16" s="22" t="s">
        <v>96</v>
      </c>
      <c r="E16" s="23">
        <f t="shared" si="0"/>
        <v>8400000</v>
      </c>
      <c r="F16" s="23">
        <v>8400000</v>
      </c>
      <c r="G16" s="23">
        <v>0</v>
      </c>
      <c r="H16" s="23">
        <v>0</v>
      </c>
      <c r="I16" s="23">
        <v>0</v>
      </c>
    </row>
    <row r="17" spans="1:9" ht="24" customHeight="1">
      <c r="A17" s="21" t="s">
        <v>83</v>
      </c>
      <c r="B17" s="21" t="s">
        <v>87</v>
      </c>
      <c r="C17" s="21" t="s">
        <v>32</v>
      </c>
      <c r="D17" s="22" t="s">
        <v>97</v>
      </c>
      <c r="E17" s="23">
        <f t="shared" si="0"/>
        <v>21365000</v>
      </c>
      <c r="F17" s="23">
        <v>21365000</v>
      </c>
      <c r="G17" s="23">
        <v>0</v>
      </c>
      <c r="H17" s="23">
        <v>0</v>
      </c>
      <c r="I17" s="23">
        <v>0</v>
      </c>
    </row>
    <row r="18" spans="1:9" ht="24" customHeight="1">
      <c r="A18" s="21" t="s">
        <v>83</v>
      </c>
      <c r="B18" s="21" t="s">
        <v>87</v>
      </c>
      <c r="C18" s="21" t="s">
        <v>91</v>
      </c>
      <c r="D18" s="22" t="s">
        <v>98</v>
      </c>
      <c r="E18" s="23">
        <f t="shared" si="0"/>
        <v>21365000</v>
      </c>
      <c r="F18" s="23">
        <v>21365000</v>
      </c>
      <c r="G18" s="23">
        <v>0</v>
      </c>
      <c r="H18" s="23">
        <v>0</v>
      </c>
      <c r="I18" s="23">
        <v>0</v>
      </c>
    </row>
    <row r="19" spans="1:9" ht="24" customHeight="1">
      <c r="A19" s="21" t="s">
        <v>83</v>
      </c>
      <c r="B19" s="21" t="s">
        <v>99</v>
      </c>
      <c r="C19" s="21" t="s">
        <v>32</v>
      </c>
      <c r="D19" s="22" t="s">
        <v>100</v>
      </c>
      <c r="E19" s="23">
        <f t="shared" si="0"/>
        <v>21000</v>
      </c>
      <c r="F19" s="23">
        <v>21000</v>
      </c>
      <c r="G19" s="23">
        <v>0</v>
      </c>
      <c r="H19" s="23">
        <v>0</v>
      </c>
      <c r="I19" s="23">
        <v>0</v>
      </c>
    </row>
    <row r="20" spans="1:9" ht="24" customHeight="1">
      <c r="A20" s="21" t="s">
        <v>83</v>
      </c>
      <c r="B20" s="21" t="s">
        <v>99</v>
      </c>
      <c r="C20" s="21" t="s">
        <v>91</v>
      </c>
      <c r="D20" s="22" t="s">
        <v>101</v>
      </c>
      <c r="E20" s="23">
        <f t="shared" si="0"/>
        <v>21000</v>
      </c>
      <c r="F20" s="23">
        <v>21000</v>
      </c>
      <c r="G20" s="23">
        <v>0</v>
      </c>
      <c r="H20" s="23">
        <v>0</v>
      </c>
      <c r="I20" s="23">
        <v>0</v>
      </c>
    </row>
    <row r="21" spans="1:9" ht="24" customHeight="1">
      <c r="A21" s="21" t="s">
        <v>83</v>
      </c>
      <c r="B21" s="21" t="s">
        <v>102</v>
      </c>
      <c r="C21" s="21" t="s">
        <v>32</v>
      </c>
      <c r="D21" s="22" t="s">
        <v>103</v>
      </c>
      <c r="E21" s="23">
        <f t="shared" si="0"/>
        <v>735000</v>
      </c>
      <c r="F21" s="23">
        <v>735000</v>
      </c>
      <c r="G21" s="23">
        <v>0</v>
      </c>
      <c r="H21" s="23">
        <v>0</v>
      </c>
      <c r="I21" s="23">
        <v>0</v>
      </c>
    </row>
    <row r="22" spans="1:9" ht="24" customHeight="1">
      <c r="A22" s="21" t="s">
        <v>83</v>
      </c>
      <c r="B22" s="21" t="s">
        <v>102</v>
      </c>
      <c r="C22" s="21" t="s">
        <v>89</v>
      </c>
      <c r="D22" s="22" t="s">
        <v>104</v>
      </c>
      <c r="E22" s="23">
        <f t="shared" si="0"/>
        <v>280000</v>
      </c>
      <c r="F22" s="23">
        <v>280000</v>
      </c>
      <c r="G22" s="23">
        <v>0</v>
      </c>
      <c r="H22" s="23">
        <v>0</v>
      </c>
      <c r="I22" s="23">
        <v>0</v>
      </c>
    </row>
    <row r="23" spans="1:9" ht="24" customHeight="1">
      <c r="A23" s="21" t="s">
        <v>83</v>
      </c>
      <c r="B23" s="21" t="s">
        <v>102</v>
      </c>
      <c r="C23" s="21" t="s">
        <v>91</v>
      </c>
      <c r="D23" s="22" t="s">
        <v>105</v>
      </c>
      <c r="E23" s="23">
        <f t="shared" si="0"/>
        <v>455000</v>
      </c>
      <c r="F23" s="23">
        <v>455000</v>
      </c>
      <c r="G23" s="23">
        <v>0</v>
      </c>
      <c r="H23" s="23">
        <v>0</v>
      </c>
      <c r="I23" s="23">
        <v>0</v>
      </c>
    </row>
    <row r="24" spans="1:9" ht="24" customHeight="1">
      <c r="A24" s="21" t="s">
        <v>83</v>
      </c>
      <c r="B24" s="21" t="s">
        <v>106</v>
      </c>
      <c r="C24" s="21" t="s">
        <v>32</v>
      </c>
      <c r="D24" s="22" t="s">
        <v>107</v>
      </c>
      <c r="E24" s="23">
        <f t="shared" si="0"/>
        <v>270000</v>
      </c>
      <c r="F24" s="23">
        <v>270000</v>
      </c>
      <c r="G24" s="23">
        <v>0</v>
      </c>
      <c r="H24" s="23">
        <v>0</v>
      </c>
      <c r="I24" s="23">
        <v>0</v>
      </c>
    </row>
    <row r="25" spans="1:9" ht="24" customHeight="1">
      <c r="A25" s="21" t="s">
        <v>83</v>
      </c>
      <c r="B25" s="21" t="s">
        <v>106</v>
      </c>
      <c r="C25" s="21" t="s">
        <v>91</v>
      </c>
      <c r="D25" s="22" t="s">
        <v>108</v>
      </c>
      <c r="E25" s="23">
        <f t="shared" si="0"/>
        <v>270000</v>
      </c>
      <c r="F25" s="23">
        <v>270000</v>
      </c>
      <c r="G25" s="23">
        <v>0</v>
      </c>
      <c r="H25" s="23">
        <v>0</v>
      </c>
      <c r="I25" s="23">
        <v>0</v>
      </c>
    </row>
    <row r="26" spans="1:9" ht="24" customHeight="1">
      <c r="A26" s="21" t="s">
        <v>83</v>
      </c>
      <c r="B26" s="21" t="s">
        <v>109</v>
      </c>
      <c r="C26" s="21" t="s">
        <v>32</v>
      </c>
      <c r="D26" s="22" t="s">
        <v>110</v>
      </c>
      <c r="E26" s="23">
        <f t="shared" si="0"/>
        <v>1575000</v>
      </c>
      <c r="F26" s="23">
        <v>1575000</v>
      </c>
      <c r="G26" s="23">
        <v>0</v>
      </c>
      <c r="H26" s="23">
        <v>0</v>
      </c>
      <c r="I26" s="23">
        <v>0</v>
      </c>
    </row>
    <row r="27" spans="1:9" ht="24" customHeight="1">
      <c r="A27" s="21" t="s">
        <v>83</v>
      </c>
      <c r="B27" s="21" t="s">
        <v>109</v>
      </c>
      <c r="C27" s="21" t="s">
        <v>91</v>
      </c>
      <c r="D27" s="22" t="s">
        <v>111</v>
      </c>
      <c r="E27" s="23">
        <f t="shared" si="0"/>
        <v>1575000</v>
      </c>
      <c r="F27" s="23">
        <v>1575000</v>
      </c>
      <c r="G27" s="23">
        <v>0</v>
      </c>
      <c r="H27" s="23">
        <v>0</v>
      </c>
      <c r="I27" s="23">
        <v>0</v>
      </c>
    </row>
    <row r="28" spans="1:9" ht="24" customHeight="1">
      <c r="A28" s="21" t="s">
        <v>83</v>
      </c>
      <c r="B28" s="21" t="s">
        <v>112</v>
      </c>
      <c r="C28" s="21" t="s">
        <v>32</v>
      </c>
      <c r="D28" s="22" t="s">
        <v>113</v>
      </c>
      <c r="E28" s="23">
        <f t="shared" si="0"/>
        <v>30000</v>
      </c>
      <c r="F28" s="23">
        <v>30000</v>
      </c>
      <c r="G28" s="23">
        <v>0</v>
      </c>
      <c r="H28" s="23">
        <v>0</v>
      </c>
      <c r="I28" s="23">
        <v>0</v>
      </c>
    </row>
    <row r="29" spans="1:9" ht="24" customHeight="1">
      <c r="A29" s="21" t="s">
        <v>83</v>
      </c>
      <c r="B29" s="21" t="s">
        <v>112</v>
      </c>
      <c r="C29" s="21" t="s">
        <v>91</v>
      </c>
      <c r="D29" s="22" t="s">
        <v>114</v>
      </c>
      <c r="E29" s="23">
        <f t="shared" si="0"/>
        <v>30000</v>
      </c>
      <c r="F29" s="23">
        <v>30000</v>
      </c>
      <c r="G29" s="23">
        <v>0</v>
      </c>
      <c r="H29" s="23">
        <v>0</v>
      </c>
      <c r="I29" s="23">
        <v>0</v>
      </c>
    </row>
    <row r="30" spans="1:9" ht="24" customHeight="1">
      <c r="A30" s="21" t="s">
        <v>83</v>
      </c>
      <c r="B30" s="21" t="s">
        <v>115</v>
      </c>
      <c r="C30" s="21" t="s">
        <v>32</v>
      </c>
      <c r="D30" s="22" t="s">
        <v>116</v>
      </c>
      <c r="E30" s="23">
        <f t="shared" si="0"/>
        <v>490000</v>
      </c>
      <c r="F30" s="23">
        <v>490000</v>
      </c>
      <c r="G30" s="23">
        <v>0</v>
      </c>
      <c r="H30" s="23">
        <v>0</v>
      </c>
      <c r="I30" s="23">
        <v>0</v>
      </c>
    </row>
    <row r="31" spans="1:9" ht="24" customHeight="1">
      <c r="A31" s="21" t="s">
        <v>83</v>
      </c>
      <c r="B31" s="21" t="s">
        <v>115</v>
      </c>
      <c r="C31" s="21" t="s">
        <v>89</v>
      </c>
      <c r="D31" s="22" t="s">
        <v>104</v>
      </c>
      <c r="E31" s="23">
        <f t="shared" si="0"/>
        <v>490000</v>
      </c>
      <c r="F31" s="23">
        <v>490000</v>
      </c>
      <c r="G31" s="23">
        <v>0</v>
      </c>
      <c r="H31" s="23">
        <v>0</v>
      </c>
      <c r="I31" s="23">
        <v>0</v>
      </c>
    </row>
    <row r="32" spans="1:9" ht="24" customHeight="1">
      <c r="A32" s="21" t="s">
        <v>83</v>
      </c>
      <c r="B32" s="21" t="s">
        <v>91</v>
      </c>
      <c r="C32" s="21" t="s">
        <v>32</v>
      </c>
      <c r="D32" s="22" t="s">
        <v>117</v>
      </c>
      <c r="E32" s="23">
        <f t="shared" si="0"/>
        <v>525000</v>
      </c>
      <c r="F32" s="23">
        <v>525000</v>
      </c>
      <c r="G32" s="23">
        <v>0</v>
      </c>
      <c r="H32" s="23">
        <v>0</v>
      </c>
      <c r="I32" s="23">
        <v>0</v>
      </c>
    </row>
    <row r="33" spans="1:9" ht="24" customHeight="1">
      <c r="A33" s="21" t="s">
        <v>83</v>
      </c>
      <c r="B33" s="21" t="s">
        <v>91</v>
      </c>
      <c r="C33" s="21" t="s">
        <v>91</v>
      </c>
      <c r="D33" s="22" t="s">
        <v>117</v>
      </c>
      <c r="E33" s="23">
        <f t="shared" si="0"/>
        <v>525000</v>
      </c>
      <c r="F33" s="23">
        <v>525000</v>
      </c>
      <c r="G33" s="23">
        <v>0</v>
      </c>
      <c r="H33" s="23">
        <v>0</v>
      </c>
      <c r="I33" s="23">
        <v>0</v>
      </c>
    </row>
    <row r="34" spans="1:9" ht="24" customHeight="1">
      <c r="A34" s="21" t="s">
        <v>118</v>
      </c>
      <c r="B34" s="21" t="s">
        <v>32</v>
      </c>
      <c r="C34" s="21" t="s">
        <v>32</v>
      </c>
      <c r="D34" s="22" t="s">
        <v>119</v>
      </c>
      <c r="E34" s="23">
        <f t="shared" si="0"/>
        <v>4295000</v>
      </c>
      <c r="F34" s="23">
        <v>4295000</v>
      </c>
      <c r="G34" s="23">
        <v>0</v>
      </c>
      <c r="H34" s="23">
        <v>0</v>
      </c>
      <c r="I34" s="23">
        <v>0</v>
      </c>
    </row>
    <row r="35" spans="1:9" ht="24" customHeight="1">
      <c r="A35" s="21" t="s">
        <v>118</v>
      </c>
      <c r="B35" s="21" t="s">
        <v>120</v>
      </c>
      <c r="C35" s="21" t="s">
        <v>32</v>
      </c>
      <c r="D35" s="22" t="s">
        <v>121</v>
      </c>
      <c r="E35" s="23">
        <f t="shared" si="0"/>
        <v>3350000</v>
      </c>
      <c r="F35" s="23">
        <v>3350000</v>
      </c>
      <c r="G35" s="23">
        <v>0</v>
      </c>
      <c r="H35" s="23">
        <v>0</v>
      </c>
      <c r="I35" s="23">
        <v>0</v>
      </c>
    </row>
    <row r="36" spans="1:9" ht="24" customHeight="1">
      <c r="A36" s="21" t="s">
        <v>118</v>
      </c>
      <c r="B36" s="21" t="s">
        <v>120</v>
      </c>
      <c r="C36" s="21" t="s">
        <v>93</v>
      </c>
      <c r="D36" s="22" t="s">
        <v>122</v>
      </c>
      <c r="E36" s="23">
        <f t="shared" si="0"/>
        <v>3350000</v>
      </c>
      <c r="F36" s="23">
        <v>3350000</v>
      </c>
      <c r="G36" s="23">
        <v>0</v>
      </c>
      <c r="H36" s="23">
        <v>0</v>
      </c>
      <c r="I36" s="23">
        <v>0</v>
      </c>
    </row>
    <row r="37" spans="1:9" ht="24" customHeight="1">
      <c r="A37" s="21" t="s">
        <v>118</v>
      </c>
      <c r="B37" s="21" t="s">
        <v>91</v>
      </c>
      <c r="C37" s="21" t="s">
        <v>32</v>
      </c>
      <c r="D37" s="22" t="s">
        <v>123</v>
      </c>
      <c r="E37" s="23">
        <f t="shared" si="0"/>
        <v>945000</v>
      </c>
      <c r="F37" s="23">
        <v>945000</v>
      </c>
      <c r="G37" s="23">
        <v>0</v>
      </c>
      <c r="H37" s="23">
        <v>0</v>
      </c>
      <c r="I37" s="23">
        <v>0</v>
      </c>
    </row>
    <row r="38" spans="1:9" ht="24" customHeight="1">
      <c r="A38" s="21" t="s">
        <v>118</v>
      </c>
      <c r="B38" s="21" t="s">
        <v>91</v>
      </c>
      <c r="C38" s="21" t="s">
        <v>91</v>
      </c>
      <c r="D38" s="22" t="s">
        <v>123</v>
      </c>
      <c r="E38" s="23">
        <f t="shared" si="0"/>
        <v>945000</v>
      </c>
      <c r="F38" s="23">
        <v>945000</v>
      </c>
      <c r="G38" s="23">
        <v>0</v>
      </c>
      <c r="H38" s="23">
        <v>0</v>
      </c>
      <c r="I38" s="23">
        <v>0</v>
      </c>
    </row>
    <row r="39" spans="1:9" ht="24" customHeight="1">
      <c r="A39" s="21" t="s">
        <v>124</v>
      </c>
      <c r="B39" s="21" t="s">
        <v>32</v>
      </c>
      <c r="C39" s="21" t="s">
        <v>32</v>
      </c>
      <c r="D39" s="22" t="s">
        <v>125</v>
      </c>
      <c r="E39" s="23">
        <f t="shared" si="0"/>
        <v>30000</v>
      </c>
      <c r="F39" s="23">
        <v>30000</v>
      </c>
      <c r="G39" s="23">
        <v>0</v>
      </c>
      <c r="H39" s="23">
        <v>0</v>
      </c>
      <c r="I39" s="23">
        <v>0</v>
      </c>
    </row>
    <row r="40" spans="1:9" ht="24" customHeight="1">
      <c r="A40" s="21" t="s">
        <v>124</v>
      </c>
      <c r="B40" s="21" t="s">
        <v>126</v>
      </c>
      <c r="C40" s="21" t="s">
        <v>32</v>
      </c>
      <c r="D40" s="22" t="s">
        <v>127</v>
      </c>
      <c r="E40" s="23">
        <f t="shared" si="0"/>
        <v>30000</v>
      </c>
      <c r="F40" s="23">
        <v>30000</v>
      </c>
      <c r="G40" s="23">
        <v>0</v>
      </c>
      <c r="H40" s="23">
        <v>0</v>
      </c>
      <c r="I40" s="23">
        <v>0</v>
      </c>
    </row>
    <row r="41" spans="1:9" ht="24" customHeight="1">
      <c r="A41" s="21" t="s">
        <v>124</v>
      </c>
      <c r="B41" s="21" t="s">
        <v>126</v>
      </c>
      <c r="C41" s="21" t="s">
        <v>89</v>
      </c>
      <c r="D41" s="22" t="s">
        <v>128</v>
      </c>
      <c r="E41" s="23">
        <f t="shared" si="0"/>
        <v>30000</v>
      </c>
      <c r="F41" s="23">
        <v>30000</v>
      </c>
      <c r="G41" s="23">
        <v>0</v>
      </c>
      <c r="H41" s="23">
        <v>0</v>
      </c>
      <c r="I41" s="23">
        <v>0</v>
      </c>
    </row>
    <row r="42" spans="1:9" ht="24" customHeight="1">
      <c r="A42" s="21" t="s">
        <v>129</v>
      </c>
      <c r="B42" s="21" t="s">
        <v>32</v>
      </c>
      <c r="C42" s="21" t="s">
        <v>32</v>
      </c>
      <c r="D42" s="22" t="s">
        <v>130</v>
      </c>
      <c r="E42" s="23">
        <f t="shared" si="0"/>
        <v>68405000</v>
      </c>
      <c r="F42" s="23">
        <v>68405000</v>
      </c>
      <c r="G42" s="23">
        <v>0</v>
      </c>
      <c r="H42" s="23">
        <v>0</v>
      </c>
      <c r="I42" s="23">
        <v>0</v>
      </c>
    </row>
    <row r="43" spans="1:9" ht="24" customHeight="1">
      <c r="A43" s="21" t="s">
        <v>129</v>
      </c>
      <c r="B43" s="21" t="s">
        <v>89</v>
      </c>
      <c r="C43" s="21" t="s">
        <v>32</v>
      </c>
      <c r="D43" s="22" t="s">
        <v>131</v>
      </c>
      <c r="E43" s="23">
        <f t="shared" si="0"/>
        <v>57216700</v>
      </c>
      <c r="F43" s="23">
        <v>57216700</v>
      </c>
      <c r="G43" s="23">
        <v>0</v>
      </c>
      <c r="H43" s="23">
        <v>0</v>
      </c>
      <c r="I43" s="23">
        <v>0</v>
      </c>
    </row>
    <row r="44" spans="1:9" ht="24" customHeight="1">
      <c r="A44" s="21" t="s">
        <v>129</v>
      </c>
      <c r="B44" s="21" t="s">
        <v>89</v>
      </c>
      <c r="C44" s="21" t="s">
        <v>91</v>
      </c>
      <c r="D44" s="22" t="s">
        <v>132</v>
      </c>
      <c r="E44" s="23">
        <f t="shared" si="0"/>
        <v>57216700</v>
      </c>
      <c r="F44" s="23">
        <v>57216700</v>
      </c>
      <c r="G44" s="23">
        <v>0</v>
      </c>
      <c r="H44" s="23">
        <v>0</v>
      </c>
      <c r="I44" s="23">
        <v>0</v>
      </c>
    </row>
    <row r="45" spans="1:9" ht="24" customHeight="1">
      <c r="A45" s="21" t="s">
        <v>129</v>
      </c>
      <c r="B45" s="21" t="s">
        <v>133</v>
      </c>
      <c r="C45" s="21" t="s">
        <v>32</v>
      </c>
      <c r="D45" s="22" t="s">
        <v>134</v>
      </c>
      <c r="E45" s="23">
        <f t="shared" si="0"/>
        <v>3225000</v>
      </c>
      <c r="F45" s="23">
        <v>3225000</v>
      </c>
      <c r="G45" s="23">
        <v>0</v>
      </c>
      <c r="H45" s="23">
        <v>0</v>
      </c>
      <c r="I45" s="23">
        <v>0</v>
      </c>
    </row>
    <row r="46" spans="1:9" ht="24" customHeight="1">
      <c r="A46" s="21" t="s">
        <v>129</v>
      </c>
      <c r="B46" s="21" t="s">
        <v>133</v>
      </c>
      <c r="C46" s="21" t="s">
        <v>85</v>
      </c>
      <c r="D46" s="22" t="s">
        <v>135</v>
      </c>
      <c r="E46" s="23">
        <f t="shared" si="0"/>
        <v>600000</v>
      </c>
      <c r="F46" s="23">
        <v>600000</v>
      </c>
      <c r="G46" s="23">
        <v>0</v>
      </c>
      <c r="H46" s="23">
        <v>0</v>
      </c>
      <c r="I46" s="23">
        <v>0</v>
      </c>
    </row>
    <row r="47" spans="1:9" ht="24" customHeight="1">
      <c r="A47" s="21" t="s">
        <v>129</v>
      </c>
      <c r="B47" s="21" t="s">
        <v>133</v>
      </c>
      <c r="C47" s="21" t="s">
        <v>133</v>
      </c>
      <c r="D47" s="22" t="s">
        <v>136</v>
      </c>
      <c r="E47" s="23">
        <f t="shared" si="0"/>
        <v>1650000</v>
      </c>
      <c r="F47" s="23">
        <v>1650000</v>
      </c>
      <c r="G47" s="23">
        <v>0</v>
      </c>
      <c r="H47" s="23">
        <v>0</v>
      </c>
      <c r="I47" s="23">
        <v>0</v>
      </c>
    </row>
    <row r="48" spans="1:9" ht="24" customHeight="1">
      <c r="A48" s="21" t="s">
        <v>129</v>
      </c>
      <c r="B48" s="21" t="s">
        <v>133</v>
      </c>
      <c r="C48" s="21" t="s">
        <v>137</v>
      </c>
      <c r="D48" s="22" t="s">
        <v>138</v>
      </c>
      <c r="E48" s="23">
        <f t="shared" si="0"/>
        <v>850000</v>
      </c>
      <c r="F48" s="23">
        <v>850000</v>
      </c>
      <c r="G48" s="23">
        <v>0</v>
      </c>
      <c r="H48" s="23">
        <v>0</v>
      </c>
      <c r="I48" s="23">
        <v>0</v>
      </c>
    </row>
    <row r="49" spans="1:9" ht="24" customHeight="1">
      <c r="A49" s="21" t="s">
        <v>129</v>
      </c>
      <c r="B49" s="21" t="s">
        <v>133</v>
      </c>
      <c r="C49" s="21" t="s">
        <v>91</v>
      </c>
      <c r="D49" s="22" t="s">
        <v>139</v>
      </c>
      <c r="E49" s="23">
        <f t="shared" si="0"/>
        <v>125000</v>
      </c>
      <c r="F49" s="23">
        <v>125000</v>
      </c>
      <c r="G49" s="23">
        <v>0</v>
      </c>
      <c r="H49" s="23">
        <v>0</v>
      </c>
      <c r="I49" s="23">
        <v>0</v>
      </c>
    </row>
    <row r="50" spans="1:9" ht="24" customHeight="1">
      <c r="A50" s="21" t="s">
        <v>129</v>
      </c>
      <c r="B50" s="21" t="s">
        <v>140</v>
      </c>
      <c r="C50" s="21" t="s">
        <v>32</v>
      </c>
      <c r="D50" s="22" t="s">
        <v>141</v>
      </c>
      <c r="E50" s="23">
        <f t="shared" si="0"/>
        <v>4919300</v>
      </c>
      <c r="F50" s="23">
        <v>4919300</v>
      </c>
      <c r="G50" s="23">
        <v>0</v>
      </c>
      <c r="H50" s="23">
        <v>0</v>
      </c>
      <c r="I50" s="23">
        <v>0</v>
      </c>
    </row>
    <row r="51" spans="1:9" ht="24" customHeight="1">
      <c r="A51" s="21" t="s">
        <v>129</v>
      </c>
      <c r="B51" s="21" t="s">
        <v>140</v>
      </c>
      <c r="C51" s="21" t="s">
        <v>89</v>
      </c>
      <c r="D51" s="22" t="s">
        <v>142</v>
      </c>
      <c r="E51" s="23">
        <f t="shared" si="0"/>
        <v>70700</v>
      </c>
      <c r="F51" s="23">
        <v>70700</v>
      </c>
      <c r="G51" s="23">
        <v>0</v>
      </c>
      <c r="H51" s="23">
        <v>0</v>
      </c>
      <c r="I51" s="23">
        <v>0</v>
      </c>
    </row>
    <row r="52" spans="1:9" ht="24" customHeight="1">
      <c r="A52" s="21" t="s">
        <v>129</v>
      </c>
      <c r="B52" s="21" t="s">
        <v>140</v>
      </c>
      <c r="C52" s="21" t="s">
        <v>137</v>
      </c>
      <c r="D52" s="22" t="s">
        <v>143</v>
      </c>
      <c r="E52" s="23">
        <f t="shared" si="0"/>
        <v>4848600</v>
      </c>
      <c r="F52" s="23">
        <v>4848600</v>
      </c>
      <c r="G52" s="23">
        <v>0</v>
      </c>
      <c r="H52" s="23">
        <v>0</v>
      </c>
      <c r="I52" s="23">
        <v>0</v>
      </c>
    </row>
    <row r="53" spans="1:9" ht="24" customHeight="1">
      <c r="A53" s="21" t="s">
        <v>129</v>
      </c>
      <c r="B53" s="21" t="s">
        <v>99</v>
      </c>
      <c r="C53" s="21" t="s">
        <v>32</v>
      </c>
      <c r="D53" s="22" t="s">
        <v>144</v>
      </c>
      <c r="E53" s="23">
        <f t="shared" si="0"/>
        <v>2454000</v>
      </c>
      <c r="F53" s="23">
        <v>2454000</v>
      </c>
      <c r="G53" s="23">
        <v>0</v>
      </c>
      <c r="H53" s="23">
        <v>0</v>
      </c>
      <c r="I53" s="23">
        <v>0</v>
      </c>
    </row>
    <row r="54" spans="1:9" ht="24" customHeight="1">
      <c r="A54" s="21" t="s">
        <v>129</v>
      </c>
      <c r="B54" s="21" t="s">
        <v>99</v>
      </c>
      <c r="C54" s="21" t="s">
        <v>89</v>
      </c>
      <c r="D54" s="22" t="s">
        <v>104</v>
      </c>
      <c r="E54" s="23">
        <f t="shared" si="0"/>
        <v>80000</v>
      </c>
      <c r="F54" s="23">
        <v>80000</v>
      </c>
      <c r="G54" s="23">
        <v>0</v>
      </c>
      <c r="H54" s="23">
        <v>0</v>
      </c>
      <c r="I54" s="23">
        <v>0</v>
      </c>
    </row>
    <row r="55" spans="1:9" ht="24" customHeight="1">
      <c r="A55" s="21" t="s">
        <v>129</v>
      </c>
      <c r="B55" s="21" t="s">
        <v>99</v>
      </c>
      <c r="C55" s="21" t="s">
        <v>87</v>
      </c>
      <c r="D55" s="22" t="s">
        <v>145</v>
      </c>
      <c r="E55" s="23">
        <f t="shared" si="0"/>
        <v>1354000</v>
      </c>
      <c r="F55" s="23">
        <v>1354000</v>
      </c>
      <c r="G55" s="23">
        <v>0</v>
      </c>
      <c r="H55" s="23">
        <v>0</v>
      </c>
      <c r="I55" s="23">
        <v>0</v>
      </c>
    </row>
    <row r="56" spans="1:9" ht="24" customHeight="1">
      <c r="A56" s="21" t="s">
        <v>129</v>
      </c>
      <c r="B56" s="21" t="s">
        <v>99</v>
      </c>
      <c r="C56" s="21" t="s">
        <v>133</v>
      </c>
      <c r="D56" s="22" t="s">
        <v>146</v>
      </c>
      <c r="E56" s="23">
        <f t="shared" si="0"/>
        <v>120000</v>
      </c>
      <c r="F56" s="23">
        <v>120000</v>
      </c>
      <c r="G56" s="23">
        <v>0</v>
      </c>
      <c r="H56" s="23">
        <v>0</v>
      </c>
      <c r="I56" s="23">
        <v>0</v>
      </c>
    </row>
    <row r="57" spans="1:9" ht="24" customHeight="1">
      <c r="A57" s="21" t="s">
        <v>129</v>
      </c>
      <c r="B57" s="21" t="s">
        <v>99</v>
      </c>
      <c r="C57" s="21" t="s">
        <v>91</v>
      </c>
      <c r="D57" s="22" t="s">
        <v>147</v>
      </c>
      <c r="E57" s="23">
        <f t="shared" si="0"/>
        <v>900000</v>
      </c>
      <c r="F57" s="23">
        <v>900000</v>
      </c>
      <c r="G57" s="23">
        <v>0</v>
      </c>
      <c r="H57" s="23">
        <v>0</v>
      </c>
      <c r="I57" s="23">
        <v>0</v>
      </c>
    </row>
    <row r="58" spans="1:9" ht="24" customHeight="1">
      <c r="A58" s="21" t="s">
        <v>129</v>
      </c>
      <c r="B58" s="21" t="s">
        <v>148</v>
      </c>
      <c r="C58" s="21" t="s">
        <v>32</v>
      </c>
      <c r="D58" s="22" t="s">
        <v>149</v>
      </c>
      <c r="E58" s="23">
        <f t="shared" si="0"/>
        <v>240000</v>
      </c>
      <c r="F58" s="23">
        <v>240000</v>
      </c>
      <c r="G58" s="23">
        <v>0</v>
      </c>
      <c r="H58" s="23">
        <v>0</v>
      </c>
      <c r="I58" s="23">
        <v>0</v>
      </c>
    </row>
    <row r="59" spans="1:9" ht="24" customHeight="1">
      <c r="A59" s="21" t="s">
        <v>129</v>
      </c>
      <c r="B59" s="21" t="s">
        <v>148</v>
      </c>
      <c r="C59" s="21" t="s">
        <v>91</v>
      </c>
      <c r="D59" s="22" t="s">
        <v>150</v>
      </c>
      <c r="E59" s="23">
        <f t="shared" si="0"/>
        <v>240000</v>
      </c>
      <c r="F59" s="23">
        <v>240000</v>
      </c>
      <c r="G59" s="23">
        <v>0</v>
      </c>
      <c r="H59" s="23">
        <v>0</v>
      </c>
      <c r="I59" s="23">
        <v>0</v>
      </c>
    </row>
    <row r="60" spans="1:9" ht="24" customHeight="1">
      <c r="A60" s="21" t="s">
        <v>129</v>
      </c>
      <c r="B60" s="21" t="s">
        <v>151</v>
      </c>
      <c r="C60" s="21" t="s">
        <v>32</v>
      </c>
      <c r="D60" s="22" t="s">
        <v>152</v>
      </c>
      <c r="E60" s="23">
        <f t="shared" si="0"/>
        <v>350000</v>
      </c>
      <c r="F60" s="23">
        <v>350000</v>
      </c>
      <c r="G60" s="23">
        <v>0</v>
      </c>
      <c r="H60" s="23">
        <v>0</v>
      </c>
      <c r="I60" s="23">
        <v>0</v>
      </c>
    </row>
    <row r="61" spans="1:9" ht="24" customHeight="1">
      <c r="A61" s="21" t="s">
        <v>129</v>
      </c>
      <c r="B61" s="21" t="s">
        <v>151</v>
      </c>
      <c r="C61" s="21" t="s">
        <v>87</v>
      </c>
      <c r="D61" s="22" t="s">
        <v>153</v>
      </c>
      <c r="E61" s="23">
        <f t="shared" si="0"/>
        <v>350000</v>
      </c>
      <c r="F61" s="23">
        <v>350000</v>
      </c>
      <c r="G61" s="23">
        <v>0</v>
      </c>
      <c r="H61" s="23">
        <v>0</v>
      </c>
      <c r="I61" s="23">
        <v>0</v>
      </c>
    </row>
    <row r="62" spans="1:9" ht="24" customHeight="1">
      <c r="A62" s="21" t="s">
        <v>154</v>
      </c>
      <c r="B62" s="21" t="s">
        <v>32</v>
      </c>
      <c r="C62" s="21" t="s">
        <v>32</v>
      </c>
      <c r="D62" s="22" t="s">
        <v>155</v>
      </c>
      <c r="E62" s="23">
        <f t="shared" si="0"/>
        <v>7330000</v>
      </c>
      <c r="F62" s="23">
        <v>7330000</v>
      </c>
      <c r="G62" s="23">
        <v>0</v>
      </c>
      <c r="H62" s="23">
        <v>0</v>
      </c>
      <c r="I62" s="23">
        <v>0</v>
      </c>
    </row>
    <row r="63" spans="1:9" ht="24" customHeight="1">
      <c r="A63" s="21" t="s">
        <v>154</v>
      </c>
      <c r="B63" s="21" t="s">
        <v>87</v>
      </c>
      <c r="C63" s="21" t="s">
        <v>32</v>
      </c>
      <c r="D63" s="22" t="s">
        <v>156</v>
      </c>
      <c r="E63" s="23">
        <f t="shared" si="0"/>
        <v>6380000</v>
      </c>
      <c r="F63" s="23">
        <v>6380000</v>
      </c>
      <c r="G63" s="23">
        <v>0</v>
      </c>
      <c r="H63" s="23">
        <v>0</v>
      </c>
      <c r="I63" s="23">
        <v>0</v>
      </c>
    </row>
    <row r="64" spans="1:9" ht="24" customHeight="1">
      <c r="A64" s="21" t="s">
        <v>154</v>
      </c>
      <c r="B64" s="21" t="s">
        <v>87</v>
      </c>
      <c r="C64" s="21" t="s">
        <v>91</v>
      </c>
      <c r="D64" s="22" t="s">
        <v>157</v>
      </c>
      <c r="E64" s="23">
        <f t="shared" si="0"/>
        <v>6380000</v>
      </c>
      <c r="F64" s="23">
        <v>6380000</v>
      </c>
      <c r="G64" s="23">
        <v>0</v>
      </c>
      <c r="H64" s="23">
        <v>0</v>
      </c>
      <c r="I64" s="23">
        <v>0</v>
      </c>
    </row>
    <row r="65" spans="1:9" ht="24" customHeight="1">
      <c r="A65" s="21" t="s">
        <v>154</v>
      </c>
      <c r="B65" s="21" t="s">
        <v>126</v>
      </c>
      <c r="C65" s="21" t="s">
        <v>32</v>
      </c>
      <c r="D65" s="22" t="s">
        <v>158</v>
      </c>
      <c r="E65" s="23">
        <f t="shared" si="0"/>
        <v>300000</v>
      </c>
      <c r="F65" s="23">
        <v>300000</v>
      </c>
      <c r="G65" s="23">
        <v>0</v>
      </c>
      <c r="H65" s="23">
        <v>0</v>
      </c>
      <c r="I65" s="23">
        <v>0</v>
      </c>
    </row>
    <row r="66" spans="1:9" ht="24" customHeight="1">
      <c r="A66" s="21" t="s">
        <v>154</v>
      </c>
      <c r="B66" s="21" t="s">
        <v>126</v>
      </c>
      <c r="C66" s="21" t="s">
        <v>91</v>
      </c>
      <c r="D66" s="22" t="s">
        <v>159</v>
      </c>
      <c r="E66" s="23">
        <f t="shared" si="0"/>
        <v>300000</v>
      </c>
      <c r="F66" s="23">
        <v>300000</v>
      </c>
      <c r="G66" s="23">
        <v>0</v>
      </c>
      <c r="H66" s="23">
        <v>0</v>
      </c>
      <c r="I66" s="23">
        <v>0</v>
      </c>
    </row>
    <row r="67" spans="1:9" ht="24" customHeight="1">
      <c r="A67" s="21" t="s">
        <v>154</v>
      </c>
      <c r="B67" s="21" t="s">
        <v>99</v>
      </c>
      <c r="C67" s="21" t="s">
        <v>32</v>
      </c>
      <c r="D67" s="22" t="s">
        <v>160</v>
      </c>
      <c r="E67" s="23">
        <f t="shared" si="0"/>
        <v>650000</v>
      </c>
      <c r="F67" s="23">
        <v>650000</v>
      </c>
      <c r="G67" s="23">
        <v>0</v>
      </c>
      <c r="H67" s="23">
        <v>0</v>
      </c>
      <c r="I67" s="23">
        <v>0</v>
      </c>
    </row>
    <row r="68" spans="1:9" ht="24" customHeight="1">
      <c r="A68" s="21" t="s">
        <v>154</v>
      </c>
      <c r="B68" s="21" t="s">
        <v>99</v>
      </c>
      <c r="C68" s="21" t="s">
        <v>85</v>
      </c>
      <c r="D68" s="22" t="s">
        <v>161</v>
      </c>
      <c r="E68" s="23">
        <f t="shared" si="0"/>
        <v>650000</v>
      </c>
      <c r="F68" s="23">
        <v>650000</v>
      </c>
      <c r="G68" s="23">
        <v>0</v>
      </c>
      <c r="H68" s="23">
        <v>0</v>
      </c>
      <c r="I68" s="23">
        <v>0</v>
      </c>
    </row>
    <row r="69" spans="1:9" ht="24" customHeight="1">
      <c r="A69" s="21" t="s">
        <v>162</v>
      </c>
      <c r="B69" s="21" t="s">
        <v>32</v>
      </c>
      <c r="C69" s="21" t="s">
        <v>32</v>
      </c>
      <c r="D69" s="22" t="s">
        <v>163</v>
      </c>
      <c r="E69" s="23">
        <f t="shared" si="0"/>
        <v>160650000</v>
      </c>
      <c r="F69" s="23">
        <v>120650000</v>
      </c>
      <c r="G69" s="23">
        <v>0</v>
      </c>
      <c r="H69" s="23">
        <v>0</v>
      </c>
      <c r="I69" s="23">
        <v>40000000</v>
      </c>
    </row>
    <row r="70" spans="1:9" ht="24" customHeight="1">
      <c r="A70" s="21" t="s">
        <v>162</v>
      </c>
      <c r="B70" s="21" t="s">
        <v>93</v>
      </c>
      <c r="C70" s="21" t="s">
        <v>32</v>
      </c>
      <c r="D70" s="22" t="s">
        <v>164</v>
      </c>
      <c r="E70" s="23">
        <f t="shared" si="0"/>
        <v>61850000</v>
      </c>
      <c r="F70" s="23">
        <v>61850000</v>
      </c>
      <c r="G70" s="23">
        <v>0</v>
      </c>
      <c r="H70" s="23">
        <v>0</v>
      </c>
      <c r="I70" s="23">
        <v>0</v>
      </c>
    </row>
    <row r="71" spans="1:9" ht="24" customHeight="1">
      <c r="A71" s="21" t="s">
        <v>162</v>
      </c>
      <c r="B71" s="21" t="s">
        <v>93</v>
      </c>
      <c r="C71" s="21" t="s">
        <v>91</v>
      </c>
      <c r="D71" s="22" t="s">
        <v>165</v>
      </c>
      <c r="E71" s="23">
        <f t="shared" si="0"/>
        <v>61850000</v>
      </c>
      <c r="F71" s="23">
        <v>61850000</v>
      </c>
      <c r="G71" s="23">
        <v>0</v>
      </c>
      <c r="H71" s="23">
        <v>0</v>
      </c>
      <c r="I71" s="23">
        <v>0</v>
      </c>
    </row>
    <row r="72" spans="1:9" ht="24" customHeight="1">
      <c r="A72" s="21" t="s">
        <v>162</v>
      </c>
      <c r="B72" s="21" t="s">
        <v>133</v>
      </c>
      <c r="C72" s="21" t="s">
        <v>32</v>
      </c>
      <c r="D72" s="22" t="s">
        <v>166</v>
      </c>
      <c r="E72" s="23">
        <f t="shared" si="0"/>
        <v>40600000</v>
      </c>
      <c r="F72" s="23">
        <v>40600000</v>
      </c>
      <c r="G72" s="23">
        <v>0</v>
      </c>
      <c r="H72" s="23">
        <v>0</v>
      </c>
      <c r="I72" s="23">
        <v>0</v>
      </c>
    </row>
    <row r="73" spans="1:9" ht="24" customHeight="1">
      <c r="A73" s="21" t="s">
        <v>162</v>
      </c>
      <c r="B73" s="21" t="s">
        <v>133</v>
      </c>
      <c r="C73" s="21" t="s">
        <v>85</v>
      </c>
      <c r="D73" s="22" t="s">
        <v>166</v>
      </c>
      <c r="E73" s="23">
        <f t="shared" ref="E73:E93" si="1">SUM(F73,G73,H73,I73)</f>
        <v>40600000</v>
      </c>
      <c r="F73" s="23">
        <v>40600000</v>
      </c>
      <c r="G73" s="23">
        <v>0</v>
      </c>
      <c r="H73" s="23">
        <v>0</v>
      </c>
      <c r="I73" s="23">
        <v>0</v>
      </c>
    </row>
    <row r="74" spans="1:9" ht="24" customHeight="1">
      <c r="A74" s="21" t="s">
        <v>162</v>
      </c>
      <c r="B74" s="21" t="s">
        <v>91</v>
      </c>
      <c r="C74" s="21" t="s">
        <v>32</v>
      </c>
      <c r="D74" s="22" t="s">
        <v>167</v>
      </c>
      <c r="E74" s="23">
        <f t="shared" si="1"/>
        <v>58200000</v>
      </c>
      <c r="F74" s="23">
        <v>18200000</v>
      </c>
      <c r="G74" s="23">
        <v>0</v>
      </c>
      <c r="H74" s="23">
        <v>0</v>
      </c>
      <c r="I74" s="23">
        <v>40000000</v>
      </c>
    </row>
    <row r="75" spans="1:9" ht="24" customHeight="1">
      <c r="A75" s="21" t="s">
        <v>162</v>
      </c>
      <c r="B75" s="21" t="s">
        <v>91</v>
      </c>
      <c r="C75" s="21" t="s">
        <v>91</v>
      </c>
      <c r="D75" s="22" t="s">
        <v>167</v>
      </c>
      <c r="E75" s="23">
        <f t="shared" si="1"/>
        <v>58200000</v>
      </c>
      <c r="F75" s="23">
        <v>18200000</v>
      </c>
      <c r="G75" s="23">
        <v>0</v>
      </c>
      <c r="H75" s="23">
        <v>0</v>
      </c>
      <c r="I75" s="23">
        <v>40000000</v>
      </c>
    </row>
    <row r="76" spans="1:9" ht="24" customHeight="1">
      <c r="A76" s="21" t="s">
        <v>168</v>
      </c>
      <c r="B76" s="21" t="s">
        <v>32</v>
      </c>
      <c r="C76" s="21" t="s">
        <v>32</v>
      </c>
      <c r="D76" s="22" t="s">
        <v>169</v>
      </c>
      <c r="E76" s="23">
        <f t="shared" si="1"/>
        <v>16215000</v>
      </c>
      <c r="F76" s="23">
        <v>6215000</v>
      </c>
      <c r="G76" s="23">
        <v>0</v>
      </c>
      <c r="H76" s="23">
        <v>0</v>
      </c>
      <c r="I76" s="23">
        <v>10000000</v>
      </c>
    </row>
    <row r="77" spans="1:9" ht="24" customHeight="1">
      <c r="A77" s="21" t="s">
        <v>168</v>
      </c>
      <c r="B77" s="21" t="s">
        <v>93</v>
      </c>
      <c r="C77" s="21" t="s">
        <v>32</v>
      </c>
      <c r="D77" s="22" t="s">
        <v>170</v>
      </c>
      <c r="E77" s="23">
        <f t="shared" si="1"/>
        <v>16215000</v>
      </c>
      <c r="F77" s="23">
        <v>6215000</v>
      </c>
      <c r="G77" s="23">
        <v>0</v>
      </c>
      <c r="H77" s="23">
        <v>0</v>
      </c>
      <c r="I77" s="23">
        <v>10000000</v>
      </c>
    </row>
    <row r="78" spans="1:9" ht="24" customHeight="1">
      <c r="A78" s="21" t="s">
        <v>168</v>
      </c>
      <c r="B78" s="21" t="s">
        <v>93</v>
      </c>
      <c r="C78" s="21" t="s">
        <v>133</v>
      </c>
      <c r="D78" s="22" t="s">
        <v>171</v>
      </c>
      <c r="E78" s="23">
        <f t="shared" si="1"/>
        <v>10000000</v>
      </c>
      <c r="F78" s="23">
        <v>0</v>
      </c>
      <c r="G78" s="23">
        <v>0</v>
      </c>
      <c r="H78" s="23">
        <v>0</v>
      </c>
      <c r="I78" s="23">
        <v>10000000</v>
      </c>
    </row>
    <row r="79" spans="1:9" ht="24" customHeight="1">
      <c r="A79" s="21" t="s">
        <v>168</v>
      </c>
      <c r="B79" s="21" t="s">
        <v>93</v>
      </c>
      <c r="C79" s="21" t="s">
        <v>137</v>
      </c>
      <c r="D79" s="22" t="s">
        <v>172</v>
      </c>
      <c r="E79" s="23">
        <f t="shared" si="1"/>
        <v>6215000</v>
      </c>
      <c r="F79" s="23">
        <v>6215000</v>
      </c>
      <c r="G79" s="23">
        <v>0</v>
      </c>
      <c r="H79" s="23">
        <v>0</v>
      </c>
      <c r="I79" s="23">
        <v>0</v>
      </c>
    </row>
    <row r="80" spans="1:9" ht="24" customHeight="1">
      <c r="A80" s="21" t="s">
        <v>173</v>
      </c>
      <c r="B80" s="21" t="s">
        <v>32</v>
      </c>
      <c r="C80" s="21" t="s">
        <v>32</v>
      </c>
      <c r="D80" s="22" t="s">
        <v>174</v>
      </c>
      <c r="E80" s="23">
        <f t="shared" si="1"/>
        <v>69700000</v>
      </c>
      <c r="F80" s="23">
        <v>69700000</v>
      </c>
      <c r="G80" s="23">
        <v>0</v>
      </c>
      <c r="H80" s="23">
        <v>0</v>
      </c>
      <c r="I80" s="23">
        <v>0</v>
      </c>
    </row>
    <row r="81" spans="1:9" ht="24" customHeight="1">
      <c r="A81" s="21" t="s">
        <v>173</v>
      </c>
      <c r="B81" s="21" t="s">
        <v>120</v>
      </c>
      <c r="C81" s="21" t="s">
        <v>32</v>
      </c>
      <c r="D81" s="22" t="s">
        <v>175</v>
      </c>
      <c r="E81" s="23">
        <f t="shared" si="1"/>
        <v>69700000</v>
      </c>
      <c r="F81" s="23">
        <v>69700000</v>
      </c>
      <c r="G81" s="23">
        <v>0</v>
      </c>
      <c r="H81" s="23">
        <v>0</v>
      </c>
      <c r="I81" s="23">
        <v>0</v>
      </c>
    </row>
    <row r="82" spans="1:9" ht="24" customHeight="1">
      <c r="A82" s="21" t="s">
        <v>173</v>
      </c>
      <c r="B82" s="21" t="s">
        <v>120</v>
      </c>
      <c r="C82" s="21" t="s">
        <v>91</v>
      </c>
      <c r="D82" s="22" t="s">
        <v>176</v>
      </c>
      <c r="E82" s="23">
        <f t="shared" si="1"/>
        <v>69700000</v>
      </c>
      <c r="F82" s="23">
        <v>69700000</v>
      </c>
      <c r="G82" s="23">
        <v>0</v>
      </c>
      <c r="H82" s="23">
        <v>0</v>
      </c>
      <c r="I82" s="23">
        <v>0</v>
      </c>
    </row>
    <row r="83" spans="1:9" ht="24" customHeight="1">
      <c r="A83" s="21" t="s">
        <v>177</v>
      </c>
      <c r="B83" s="21" t="s">
        <v>32</v>
      </c>
      <c r="C83" s="21" t="s">
        <v>32</v>
      </c>
      <c r="D83" s="22" t="s">
        <v>178</v>
      </c>
      <c r="E83" s="23">
        <f t="shared" si="1"/>
        <v>2750000</v>
      </c>
      <c r="F83" s="23">
        <v>2750000</v>
      </c>
      <c r="G83" s="23">
        <v>0</v>
      </c>
      <c r="H83" s="23">
        <v>0</v>
      </c>
      <c r="I83" s="23">
        <v>0</v>
      </c>
    </row>
    <row r="84" spans="1:9" ht="24" customHeight="1">
      <c r="A84" s="21" t="s">
        <v>177</v>
      </c>
      <c r="B84" s="21" t="s">
        <v>91</v>
      </c>
      <c r="C84" s="21" t="s">
        <v>32</v>
      </c>
      <c r="D84" s="22" t="s">
        <v>179</v>
      </c>
      <c r="E84" s="23">
        <f t="shared" si="1"/>
        <v>2750000</v>
      </c>
      <c r="F84" s="23">
        <v>2750000</v>
      </c>
      <c r="G84" s="23">
        <v>0</v>
      </c>
      <c r="H84" s="23">
        <v>0</v>
      </c>
      <c r="I84" s="23">
        <v>0</v>
      </c>
    </row>
    <row r="85" spans="1:9" ht="24" customHeight="1">
      <c r="A85" s="21" t="s">
        <v>177</v>
      </c>
      <c r="B85" s="21" t="s">
        <v>91</v>
      </c>
      <c r="C85" s="21" t="s">
        <v>91</v>
      </c>
      <c r="D85" s="22" t="s">
        <v>179</v>
      </c>
      <c r="E85" s="23">
        <f t="shared" si="1"/>
        <v>2750000</v>
      </c>
      <c r="F85" s="23">
        <v>2750000</v>
      </c>
      <c r="G85" s="23">
        <v>0</v>
      </c>
      <c r="H85" s="23">
        <v>0</v>
      </c>
      <c r="I85" s="23">
        <v>0</v>
      </c>
    </row>
    <row r="86" spans="1:9" ht="24" customHeight="1">
      <c r="A86" s="21" t="s">
        <v>180</v>
      </c>
      <c r="B86" s="21" t="s">
        <v>32</v>
      </c>
      <c r="C86" s="21" t="s">
        <v>32</v>
      </c>
      <c r="D86" s="22" t="s">
        <v>181</v>
      </c>
      <c r="E86" s="23">
        <f t="shared" si="1"/>
        <v>3600000</v>
      </c>
      <c r="F86" s="23">
        <v>3600000</v>
      </c>
      <c r="G86" s="23">
        <v>0</v>
      </c>
      <c r="H86" s="23">
        <v>0</v>
      </c>
      <c r="I86" s="23">
        <v>0</v>
      </c>
    </row>
    <row r="87" spans="1:9" ht="24" customHeight="1">
      <c r="A87" s="21" t="s">
        <v>180</v>
      </c>
      <c r="B87" s="21" t="s">
        <v>91</v>
      </c>
      <c r="C87" s="21" t="s">
        <v>32</v>
      </c>
      <c r="D87" s="22" t="s">
        <v>182</v>
      </c>
      <c r="E87" s="23">
        <f t="shared" si="1"/>
        <v>3600000</v>
      </c>
      <c r="F87" s="23">
        <v>3600000</v>
      </c>
      <c r="G87" s="23">
        <v>0</v>
      </c>
      <c r="H87" s="23">
        <v>0</v>
      </c>
      <c r="I87" s="23">
        <v>0</v>
      </c>
    </row>
    <row r="88" spans="1:9" ht="24" customHeight="1">
      <c r="A88" s="21" t="s">
        <v>180</v>
      </c>
      <c r="B88" s="21" t="s">
        <v>91</v>
      </c>
      <c r="C88" s="21" t="s">
        <v>32</v>
      </c>
      <c r="D88" s="22" t="s">
        <v>182</v>
      </c>
      <c r="E88" s="23">
        <f t="shared" si="1"/>
        <v>3600000</v>
      </c>
      <c r="F88" s="23">
        <v>3600000</v>
      </c>
      <c r="G88" s="23">
        <v>0</v>
      </c>
      <c r="H88" s="23">
        <v>0</v>
      </c>
      <c r="I88" s="23">
        <v>0</v>
      </c>
    </row>
    <row r="89" spans="1:9" ht="24" customHeight="1">
      <c r="A89" s="21" t="s">
        <v>183</v>
      </c>
      <c r="B89" s="21" t="s">
        <v>32</v>
      </c>
      <c r="C89" s="21" t="s">
        <v>32</v>
      </c>
      <c r="D89" s="22" t="s">
        <v>184</v>
      </c>
      <c r="E89" s="23">
        <f t="shared" si="1"/>
        <v>5560000</v>
      </c>
      <c r="F89" s="23">
        <v>5560000</v>
      </c>
      <c r="G89" s="23">
        <v>0</v>
      </c>
      <c r="H89" s="23">
        <v>0</v>
      </c>
      <c r="I89" s="23">
        <v>0</v>
      </c>
    </row>
    <row r="90" spans="1:9" ht="24" customHeight="1">
      <c r="A90" s="21" t="s">
        <v>183</v>
      </c>
      <c r="B90" s="21" t="s">
        <v>89</v>
      </c>
      <c r="C90" s="21" t="s">
        <v>32</v>
      </c>
      <c r="D90" s="22" t="s">
        <v>185</v>
      </c>
      <c r="E90" s="23">
        <f t="shared" si="1"/>
        <v>5560000</v>
      </c>
      <c r="F90" s="23">
        <v>5560000</v>
      </c>
      <c r="G90" s="23">
        <v>0</v>
      </c>
      <c r="H90" s="23">
        <v>0</v>
      </c>
      <c r="I90" s="23">
        <v>0</v>
      </c>
    </row>
    <row r="91" spans="1:9" ht="24" customHeight="1">
      <c r="A91" s="21" t="s">
        <v>183</v>
      </c>
      <c r="B91" s="21" t="s">
        <v>89</v>
      </c>
      <c r="C91" s="21" t="s">
        <v>85</v>
      </c>
      <c r="D91" s="22" t="s">
        <v>186</v>
      </c>
      <c r="E91" s="23">
        <f t="shared" si="1"/>
        <v>2180000</v>
      </c>
      <c r="F91" s="23">
        <v>2180000</v>
      </c>
      <c r="G91" s="23">
        <v>0</v>
      </c>
      <c r="H91" s="23">
        <v>0</v>
      </c>
      <c r="I91" s="23">
        <v>0</v>
      </c>
    </row>
    <row r="92" spans="1:9" ht="24" customHeight="1">
      <c r="A92" s="21" t="s">
        <v>183</v>
      </c>
      <c r="B92" s="21" t="s">
        <v>89</v>
      </c>
      <c r="C92" s="21" t="s">
        <v>93</v>
      </c>
      <c r="D92" s="22" t="s">
        <v>187</v>
      </c>
      <c r="E92" s="23">
        <f t="shared" si="1"/>
        <v>3380000</v>
      </c>
      <c r="F92" s="23">
        <v>3380000</v>
      </c>
      <c r="G92" s="23">
        <v>0</v>
      </c>
      <c r="H92" s="23">
        <v>0</v>
      </c>
      <c r="I92" s="23">
        <v>0</v>
      </c>
    </row>
    <row r="93" spans="1:9" ht="24" customHeight="1">
      <c r="A93" s="66" t="s">
        <v>8</v>
      </c>
      <c r="B93" s="66"/>
      <c r="C93" s="66"/>
      <c r="D93" s="66"/>
      <c r="E93" s="23">
        <f t="shared" si="1"/>
        <v>408792000</v>
      </c>
      <c r="F93" s="23">
        <v>358792000</v>
      </c>
      <c r="G93" s="23">
        <v>0</v>
      </c>
      <c r="H93" s="23">
        <v>0</v>
      </c>
      <c r="I93" s="23">
        <v>50000000</v>
      </c>
    </row>
  </sheetData>
  <mergeCells count="12">
    <mergeCell ref="I7:I8"/>
    <mergeCell ref="A93:D93"/>
    <mergeCell ref="A2:I2"/>
    <mergeCell ref="A4:H4"/>
    <mergeCell ref="A6:D6"/>
    <mergeCell ref="E6:I6"/>
    <mergeCell ref="A7:C7"/>
    <mergeCell ref="D7:D8"/>
    <mergeCell ref="E7:E8"/>
    <mergeCell ref="F7:F8"/>
    <mergeCell ref="G7:G8"/>
    <mergeCell ref="H7:H8"/>
  </mergeCells>
  <phoneticPr fontId="4" type="noConversion"/>
  <pageMargins left="0.79" right="0.79" top="0.79" bottom="0.79" header="0.3" footer="0.3"/>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dimension ref="A1:G94"/>
  <sheetViews>
    <sheetView showRuler="0" topLeftCell="A76" workbookViewId="0">
      <selection activeCell="D107" sqref="D107"/>
    </sheetView>
  </sheetViews>
  <sheetFormatPr defaultRowHeight="15"/>
  <cols>
    <col min="1" max="2" width="6.140625" style="18" customWidth="1"/>
    <col min="3" max="3" width="7.85546875" style="18" customWidth="1"/>
    <col min="4" max="4" width="51.28515625" style="18" customWidth="1"/>
    <col min="5" max="5" width="22.42578125" style="18" customWidth="1"/>
    <col min="6" max="6" width="20.7109375" style="18" customWidth="1"/>
    <col min="7" max="7" width="22.140625" style="18" customWidth="1"/>
    <col min="8" max="16384" width="9.140625" style="18"/>
  </cols>
  <sheetData>
    <row r="1" spans="1:7" ht="18" customHeight="1">
      <c r="A1" s="19"/>
      <c r="B1" s="19"/>
      <c r="C1" s="19"/>
      <c r="D1" s="19"/>
      <c r="E1" s="17"/>
      <c r="F1" s="17"/>
      <c r="G1" s="17"/>
    </row>
    <row r="2" spans="1:7" ht="24" customHeight="1">
      <c r="A2" s="67" t="s">
        <v>188</v>
      </c>
      <c r="B2" s="67"/>
      <c r="C2" s="67"/>
      <c r="D2" s="67"/>
      <c r="E2" s="67"/>
      <c r="F2" s="67"/>
      <c r="G2" s="67"/>
    </row>
    <row r="4" spans="1:7" ht="24" customHeight="1">
      <c r="A4" s="68" t="s">
        <v>1</v>
      </c>
      <c r="B4" s="68"/>
      <c r="C4" s="68"/>
      <c r="D4" s="68"/>
      <c r="E4" s="68"/>
      <c r="F4" s="68"/>
      <c r="G4" s="17" t="s">
        <v>12</v>
      </c>
    </row>
    <row r="6" spans="1:7" ht="24" customHeight="1">
      <c r="A6" s="65" t="s">
        <v>3</v>
      </c>
      <c r="B6" s="65"/>
      <c r="C6" s="65"/>
      <c r="D6" s="65"/>
      <c r="E6" s="65" t="s">
        <v>189</v>
      </c>
      <c r="F6" s="65"/>
      <c r="G6" s="65"/>
    </row>
    <row r="7" spans="1:7" ht="24" customHeight="1">
      <c r="A7" s="69" t="s">
        <v>74</v>
      </c>
      <c r="B7" s="69"/>
      <c r="C7" s="69"/>
      <c r="D7" s="65" t="s">
        <v>75</v>
      </c>
      <c r="E7" s="65" t="s">
        <v>8</v>
      </c>
      <c r="F7" s="70" t="s">
        <v>9</v>
      </c>
      <c r="G7" s="65" t="s">
        <v>13</v>
      </c>
    </row>
    <row r="8" spans="1:7" ht="24" customHeight="1">
      <c r="A8" s="20" t="s">
        <v>80</v>
      </c>
      <c r="B8" s="20" t="s">
        <v>81</v>
      </c>
      <c r="C8" s="20" t="s">
        <v>82</v>
      </c>
      <c r="D8" s="65"/>
      <c r="E8" s="65"/>
      <c r="F8" s="70"/>
      <c r="G8" s="65"/>
    </row>
    <row r="9" spans="1:7" ht="0" hidden="1" customHeight="1">
      <c r="A9" s="25"/>
      <c r="B9" s="25"/>
      <c r="C9" s="25"/>
      <c r="D9" s="25"/>
      <c r="E9" s="26"/>
      <c r="F9" s="26" t="s">
        <v>32</v>
      </c>
      <c r="G9" s="26" t="s">
        <v>32</v>
      </c>
    </row>
    <row r="10" spans="1:7" ht="24" customHeight="1">
      <c r="A10" s="24" t="s">
        <v>83</v>
      </c>
      <c r="B10" s="24" t="s">
        <v>32</v>
      </c>
      <c r="C10" s="24" t="s">
        <v>32</v>
      </c>
      <c r="D10" s="22" t="s">
        <v>84</v>
      </c>
      <c r="E10" s="27">
        <f t="shared" ref="E10:E73" si="0">SUM(F10,G10)</f>
        <v>70257000</v>
      </c>
      <c r="F10" s="27">
        <v>36536000</v>
      </c>
      <c r="G10" s="27">
        <v>33721000</v>
      </c>
    </row>
    <row r="11" spans="1:7" ht="24" customHeight="1">
      <c r="A11" s="24" t="s">
        <v>83</v>
      </c>
      <c r="B11" s="24" t="s">
        <v>85</v>
      </c>
      <c r="C11" s="24" t="s">
        <v>32</v>
      </c>
      <c r="D11" s="22" t="s">
        <v>86</v>
      </c>
      <c r="E11" s="27">
        <f t="shared" si="0"/>
        <v>300000</v>
      </c>
      <c r="F11" s="27">
        <v>0</v>
      </c>
      <c r="G11" s="27">
        <v>300000</v>
      </c>
    </row>
    <row r="12" spans="1:7" ht="24" customHeight="1">
      <c r="A12" s="24" t="s">
        <v>83</v>
      </c>
      <c r="B12" s="24" t="s">
        <v>85</v>
      </c>
      <c r="C12" s="24" t="s">
        <v>87</v>
      </c>
      <c r="D12" s="22" t="s">
        <v>88</v>
      </c>
      <c r="E12" s="27">
        <f t="shared" si="0"/>
        <v>300000</v>
      </c>
      <c r="F12" s="27">
        <v>0</v>
      </c>
      <c r="G12" s="27">
        <v>300000</v>
      </c>
    </row>
    <row r="13" spans="1:7" ht="24" customHeight="1">
      <c r="A13" s="24" t="s">
        <v>83</v>
      </c>
      <c r="B13" s="24" t="s">
        <v>89</v>
      </c>
      <c r="C13" s="24" t="s">
        <v>32</v>
      </c>
      <c r="D13" s="22" t="s">
        <v>90</v>
      </c>
      <c r="E13" s="27">
        <f t="shared" si="0"/>
        <v>10000</v>
      </c>
      <c r="F13" s="27">
        <v>0</v>
      </c>
      <c r="G13" s="27">
        <v>10000</v>
      </c>
    </row>
    <row r="14" spans="1:7" ht="24" customHeight="1">
      <c r="A14" s="24" t="s">
        <v>83</v>
      </c>
      <c r="B14" s="24" t="s">
        <v>89</v>
      </c>
      <c r="C14" s="24" t="s">
        <v>91</v>
      </c>
      <c r="D14" s="22" t="s">
        <v>92</v>
      </c>
      <c r="E14" s="27">
        <f t="shared" si="0"/>
        <v>10000</v>
      </c>
      <c r="F14" s="27">
        <v>0</v>
      </c>
      <c r="G14" s="27">
        <v>10000</v>
      </c>
    </row>
    <row r="15" spans="1:7" ht="24" customHeight="1">
      <c r="A15" s="24" t="s">
        <v>83</v>
      </c>
      <c r="B15" s="24" t="s">
        <v>93</v>
      </c>
      <c r="C15" s="24" t="s">
        <v>32</v>
      </c>
      <c r="D15" s="22" t="s">
        <v>94</v>
      </c>
      <c r="E15" s="27">
        <f t="shared" si="0"/>
        <v>44936000</v>
      </c>
      <c r="F15" s="27">
        <v>36536000</v>
      </c>
      <c r="G15" s="27">
        <v>8400000</v>
      </c>
    </row>
    <row r="16" spans="1:7" ht="24" customHeight="1">
      <c r="A16" s="24" t="s">
        <v>83</v>
      </c>
      <c r="B16" s="24" t="s">
        <v>93</v>
      </c>
      <c r="C16" s="24" t="s">
        <v>85</v>
      </c>
      <c r="D16" s="22" t="s">
        <v>95</v>
      </c>
      <c r="E16" s="27">
        <f t="shared" si="0"/>
        <v>36536000</v>
      </c>
      <c r="F16" s="27">
        <v>36536000</v>
      </c>
      <c r="G16" s="27">
        <v>0</v>
      </c>
    </row>
    <row r="17" spans="1:7" ht="24" customHeight="1">
      <c r="A17" s="24" t="s">
        <v>83</v>
      </c>
      <c r="B17" s="24" t="s">
        <v>93</v>
      </c>
      <c r="C17" s="24" t="s">
        <v>93</v>
      </c>
      <c r="D17" s="22" t="s">
        <v>96</v>
      </c>
      <c r="E17" s="27">
        <f t="shared" si="0"/>
        <v>8400000</v>
      </c>
      <c r="F17" s="27">
        <v>0</v>
      </c>
      <c r="G17" s="27">
        <v>8400000</v>
      </c>
    </row>
    <row r="18" spans="1:7" ht="24" customHeight="1">
      <c r="A18" s="24" t="s">
        <v>83</v>
      </c>
      <c r="B18" s="24" t="s">
        <v>87</v>
      </c>
      <c r="C18" s="24" t="s">
        <v>32</v>
      </c>
      <c r="D18" s="22" t="s">
        <v>97</v>
      </c>
      <c r="E18" s="27">
        <f t="shared" si="0"/>
        <v>21365000</v>
      </c>
      <c r="F18" s="27">
        <v>0</v>
      </c>
      <c r="G18" s="27">
        <v>21365000</v>
      </c>
    </row>
    <row r="19" spans="1:7" ht="24" customHeight="1">
      <c r="A19" s="24" t="s">
        <v>83</v>
      </c>
      <c r="B19" s="24" t="s">
        <v>87</v>
      </c>
      <c r="C19" s="24" t="s">
        <v>91</v>
      </c>
      <c r="D19" s="22" t="s">
        <v>98</v>
      </c>
      <c r="E19" s="27">
        <f t="shared" si="0"/>
        <v>21365000</v>
      </c>
      <c r="F19" s="27">
        <v>0</v>
      </c>
      <c r="G19" s="27">
        <v>21365000</v>
      </c>
    </row>
    <row r="20" spans="1:7" ht="24" customHeight="1">
      <c r="A20" s="24" t="s">
        <v>83</v>
      </c>
      <c r="B20" s="24" t="s">
        <v>99</v>
      </c>
      <c r="C20" s="24" t="s">
        <v>32</v>
      </c>
      <c r="D20" s="22" t="s">
        <v>100</v>
      </c>
      <c r="E20" s="27">
        <f t="shared" si="0"/>
        <v>21000</v>
      </c>
      <c r="F20" s="27">
        <v>0</v>
      </c>
      <c r="G20" s="27">
        <v>21000</v>
      </c>
    </row>
    <row r="21" spans="1:7" ht="24" customHeight="1">
      <c r="A21" s="24" t="s">
        <v>83</v>
      </c>
      <c r="B21" s="24" t="s">
        <v>99</v>
      </c>
      <c r="C21" s="24" t="s">
        <v>91</v>
      </c>
      <c r="D21" s="22" t="s">
        <v>101</v>
      </c>
      <c r="E21" s="27">
        <f t="shared" si="0"/>
        <v>21000</v>
      </c>
      <c r="F21" s="27">
        <v>0</v>
      </c>
      <c r="G21" s="27">
        <v>21000</v>
      </c>
    </row>
    <row r="22" spans="1:7" ht="24" customHeight="1">
      <c r="A22" s="24" t="s">
        <v>83</v>
      </c>
      <c r="B22" s="24" t="s">
        <v>102</v>
      </c>
      <c r="C22" s="24" t="s">
        <v>32</v>
      </c>
      <c r="D22" s="22" t="s">
        <v>103</v>
      </c>
      <c r="E22" s="27">
        <f t="shared" si="0"/>
        <v>735000</v>
      </c>
      <c r="F22" s="27">
        <v>0</v>
      </c>
      <c r="G22" s="27">
        <v>735000</v>
      </c>
    </row>
    <row r="23" spans="1:7" ht="24" customHeight="1">
      <c r="A23" s="24" t="s">
        <v>83</v>
      </c>
      <c r="B23" s="24" t="s">
        <v>102</v>
      </c>
      <c r="C23" s="24" t="s">
        <v>89</v>
      </c>
      <c r="D23" s="22" t="s">
        <v>104</v>
      </c>
      <c r="E23" s="27">
        <f t="shared" si="0"/>
        <v>280000</v>
      </c>
      <c r="F23" s="27">
        <v>0</v>
      </c>
      <c r="G23" s="27">
        <v>280000</v>
      </c>
    </row>
    <row r="24" spans="1:7" ht="24" customHeight="1">
      <c r="A24" s="24" t="s">
        <v>83</v>
      </c>
      <c r="B24" s="24" t="s">
        <v>102</v>
      </c>
      <c r="C24" s="24" t="s">
        <v>91</v>
      </c>
      <c r="D24" s="22" t="s">
        <v>105</v>
      </c>
      <c r="E24" s="27">
        <f t="shared" si="0"/>
        <v>455000</v>
      </c>
      <c r="F24" s="27">
        <v>0</v>
      </c>
      <c r="G24" s="27">
        <v>455000</v>
      </c>
    </row>
    <row r="25" spans="1:7" ht="24" customHeight="1">
      <c r="A25" s="24" t="s">
        <v>83</v>
      </c>
      <c r="B25" s="24" t="s">
        <v>106</v>
      </c>
      <c r="C25" s="24" t="s">
        <v>32</v>
      </c>
      <c r="D25" s="22" t="s">
        <v>107</v>
      </c>
      <c r="E25" s="27">
        <f t="shared" si="0"/>
        <v>270000</v>
      </c>
      <c r="F25" s="27">
        <v>0</v>
      </c>
      <c r="G25" s="27">
        <v>270000</v>
      </c>
    </row>
    <row r="26" spans="1:7" ht="24" customHeight="1">
      <c r="A26" s="24" t="s">
        <v>83</v>
      </c>
      <c r="B26" s="24" t="s">
        <v>106</v>
      </c>
      <c r="C26" s="24" t="s">
        <v>91</v>
      </c>
      <c r="D26" s="22" t="s">
        <v>108</v>
      </c>
      <c r="E26" s="27">
        <f t="shared" si="0"/>
        <v>270000</v>
      </c>
      <c r="F26" s="27">
        <v>0</v>
      </c>
      <c r="G26" s="27">
        <v>270000</v>
      </c>
    </row>
    <row r="27" spans="1:7" ht="24" customHeight="1">
      <c r="A27" s="24" t="s">
        <v>83</v>
      </c>
      <c r="B27" s="24" t="s">
        <v>109</v>
      </c>
      <c r="C27" s="24" t="s">
        <v>32</v>
      </c>
      <c r="D27" s="22" t="s">
        <v>110</v>
      </c>
      <c r="E27" s="27">
        <f t="shared" si="0"/>
        <v>1575000</v>
      </c>
      <c r="F27" s="27">
        <v>0</v>
      </c>
      <c r="G27" s="27">
        <v>1575000</v>
      </c>
    </row>
    <row r="28" spans="1:7" ht="24" customHeight="1">
      <c r="A28" s="24" t="s">
        <v>83</v>
      </c>
      <c r="B28" s="24" t="s">
        <v>109</v>
      </c>
      <c r="C28" s="24" t="s">
        <v>91</v>
      </c>
      <c r="D28" s="22" t="s">
        <v>111</v>
      </c>
      <c r="E28" s="27">
        <f t="shared" si="0"/>
        <v>1575000</v>
      </c>
      <c r="F28" s="27">
        <v>0</v>
      </c>
      <c r="G28" s="27">
        <v>1575000</v>
      </c>
    </row>
    <row r="29" spans="1:7" ht="24" customHeight="1">
      <c r="A29" s="24" t="s">
        <v>83</v>
      </c>
      <c r="B29" s="24" t="s">
        <v>112</v>
      </c>
      <c r="C29" s="24" t="s">
        <v>32</v>
      </c>
      <c r="D29" s="22" t="s">
        <v>113</v>
      </c>
      <c r="E29" s="27">
        <f t="shared" si="0"/>
        <v>30000</v>
      </c>
      <c r="F29" s="27">
        <v>0</v>
      </c>
      <c r="G29" s="27">
        <v>30000</v>
      </c>
    </row>
    <row r="30" spans="1:7" ht="24" customHeight="1">
      <c r="A30" s="24" t="s">
        <v>83</v>
      </c>
      <c r="B30" s="24" t="s">
        <v>112</v>
      </c>
      <c r="C30" s="24" t="s">
        <v>91</v>
      </c>
      <c r="D30" s="22" t="s">
        <v>114</v>
      </c>
      <c r="E30" s="27">
        <f t="shared" si="0"/>
        <v>30000</v>
      </c>
      <c r="F30" s="27">
        <v>0</v>
      </c>
      <c r="G30" s="27">
        <v>30000</v>
      </c>
    </row>
    <row r="31" spans="1:7" ht="24" customHeight="1">
      <c r="A31" s="24" t="s">
        <v>83</v>
      </c>
      <c r="B31" s="24" t="s">
        <v>115</v>
      </c>
      <c r="C31" s="24" t="s">
        <v>32</v>
      </c>
      <c r="D31" s="22" t="s">
        <v>116</v>
      </c>
      <c r="E31" s="27">
        <f t="shared" si="0"/>
        <v>490000</v>
      </c>
      <c r="F31" s="27">
        <v>0</v>
      </c>
      <c r="G31" s="27">
        <v>490000</v>
      </c>
    </row>
    <row r="32" spans="1:7" ht="24" customHeight="1">
      <c r="A32" s="24" t="s">
        <v>83</v>
      </c>
      <c r="B32" s="24" t="s">
        <v>115</v>
      </c>
      <c r="C32" s="24" t="s">
        <v>89</v>
      </c>
      <c r="D32" s="22" t="s">
        <v>104</v>
      </c>
      <c r="E32" s="27">
        <f t="shared" si="0"/>
        <v>490000</v>
      </c>
      <c r="F32" s="27">
        <v>0</v>
      </c>
      <c r="G32" s="27">
        <v>490000</v>
      </c>
    </row>
    <row r="33" spans="1:7" ht="24" customHeight="1">
      <c r="A33" s="24" t="s">
        <v>83</v>
      </c>
      <c r="B33" s="24" t="s">
        <v>91</v>
      </c>
      <c r="C33" s="24" t="s">
        <v>32</v>
      </c>
      <c r="D33" s="22" t="s">
        <v>117</v>
      </c>
      <c r="E33" s="27">
        <f t="shared" si="0"/>
        <v>525000</v>
      </c>
      <c r="F33" s="27">
        <v>0</v>
      </c>
      <c r="G33" s="27">
        <v>525000</v>
      </c>
    </row>
    <row r="34" spans="1:7" ht="24" customHeight="1">
      <c r="A34" s="24" t="s">
        <v>83</v>
      </c>
      <c r="B34" s="24" t="s">
        <v>91</v>
      </c>
      <c r="C34" s="24" t="s">
        <v>91</v>
      </c>
      <c r="D34" s="22" t="s">
        <v>117</v>
      </c>
      <c r="E34" s="27">
        <f t="shared" si="0"/>
        <v>525000</v>
      </c>
      <c r="F34" s="27">
        <v>0</v>
      </c>
      <c r="G34" s="27">
        <v>525000</v>
      </c>
    </row>
    <row r="35" spans="1:7" ht="24" customHeight="1">
      <c r="A35" s="24" t="s">
        <v>118</v>
      </c>
      <c r="B35" s="24" t="s">
        <v>32</v>
      </c>
      <c r="C35" s="24" t="s">
        <v>32</v>
      </c>
      <c r="D35" s="22" t="s">
        <v>119</v>
      </c>
      <c r="E35" s="27">
        <f t="shared" si="0"/>
        <v>4295000</v>
      </c>
      <c r="F35" s="27">
        <v>0</v>
      </c>
      <c r="G35" s="27">
        <v>4295000</v>
      </c>
    </row>
    <row r="36" spans="1:7" ht="24" customHeight="1">
      <c r="A36" s="24" t="s">
        <v>118</v>
      </c>
      <c r="B36" s="24" t="s">
        <v>120</v>
      </c>
      <c r="C36" s="24" t="s">
        <v>32</v>
      </c>
      <c r="D36" s="22" t="s">
        <v>121</v>
      </c>
      <c r="E36" s="27">
        <f t="shared" si="0"/>
        <v>3350000</v>
      </c>
      <c r="F36" s="27">
        <v>0</v>
      </c>
      <c r="G36" s="27">
        <v>3350000</v>
      </c>
    </row>
    <row r="37" spans="1:7" ht="24" customHeight="1">
      <c r="A37" s="24" t="s">
        <v>118</v>
      </c>
      <c r="B37" s="24" t="s">
        <v>120</v>
      </c>
      <c r="C37" s="24" t="s">
        <v>93</v>
      </c>
      <c r="D37" s="22" t="s">
        <v>122</v>
      </c>
      <c r="E37" s="27">
        <f t="shared" si="0"/>
        <v>3350000</v>
      </c>
      <c r="F37" s="27">
        <v>0</v>
      </c>
      <c r="G37" s="27">
        <v>3350000</v>
      </c>
    </row>
    <row r="38" spans="1:7" ht="24" customHeight="1">
      <c r="A38" s="24" t="s">
        <v>118</v>
      </c>
      <c r="B38" s="24" t="s">
        <v>91</v>
      </c>
      <c r="C38" s="24" t="s">
        <v>32</v>
      </c>
      <c r="D38" s="22" t="s">
        <v>123</v>
      </c>
      <c r="E38" s="27">
        <f t="shared" si="0"/>
        <v>945000</v>
      </c>
      <c r="F38" s="27">
        <v>0</v>
      </c>
      <c r="G38" s="27">
        <v>945000</v>
      </c>
    </row>
    <row r="39" spans="1:7" ht="24" customHeight="1">
      <c r="A39" s="24" t="s">
        <v>118</v>
      </c>
      <c r="B39" s="24" t="s">
        <v>91</v>
      </c>
      <c r="C39" s="24" t="s">
        <v>91</v>
      </c>
      <c r="D39" s="22" t="s">
        <v>123</v>
      </c>
      <c r="E39" s="27">
        <f t="shared" si="0"/>
        <v>945000</v>
      </c>
      <c r="F39" s="27">
        <v>0</v>
      </c>
      <c r="G39" s="27">
        <v>945000</v>
      </c>
    </row>
    <row r="40" spans="1:7" ht="24" customHeight="1">
      <c r="A40" s="24" t="s">
        <v>124</v>
      </c>
      <c r="B40" s="24" t="s">
        <v>32</v>
      </c>
      <c r="C40" s="24" t="s">
        <v>32</v>
      </c>
      <c r="D40" s="22" t="s">
        <v>125</v>
      </c>
      <c r="E40" s="27">
        <f t="shared" si="0"/>
        <v>30000</v>
      </c>
      <c r="F40" s="27">
        <v>0</v>
      </c>
      <c r="G40" s="27">
        <v>30000</v>
      </c>
    </row>
    <row r="41" spans="1:7" ht="24" customHeight="1">
      <c r="A41" s="24" t="s">
        <v>124</v>
      </c>
      <c r="B41" s="24" t="s">
        <v>126</v>
      </c>
      <c r="C41" s="24" t="s">
        <v>32</v>
      </c>
      <c r="D41" s="22" t="s">
        <v>127</v>
      </c>
      <c r="E41" s="27">
        <f t="shared" si="0"/>
        <v>30000</v>
      </c>
      <c r="F41" s="27">
        <v>0</v>
      </c>
      <c r="G41" s="27">
        <v>30000</v>
      </c>
    </row>
    <row r="42" spans="1:7" ht="24" customHeight="1">
      <c r="A42" s="24" t="s">
        <v>124</v>
      </c>
      <c r="B42" s="24" t="s">
        <v>126</v>
      </c>
      <c r="C42" s="24" t="s">
        <v>89</v>
      </c>
      <c r="D42" s="22" t="s">
        <v>128</v>
      </c>
      <c r="E42" s="27">
        <f t="shared" si="0"/>
        <v>30000</v>
      </c>
      <c r="F42" s="27">
        <v>0</v>
      </c>
      <c r="G42" s="27">
        <v>30000</v>
      </c>
    </row>
    <row r="43" spans="1:7" ht="24" customHeight="1">
      <c r="A43" s="24" t="s">
        <v>129</v>
      </c>
      <c r="B43" s="24" t="s">
        <v>32</v>
      </c>
      <c r="C43" s="24" t="s">
        <v>32</v>
      </c>
      <c r="D43" s="22" t="s">
        <v>130</v>
      </c>
      <c r="E43" s="27">
        <f t="shared" si="0"/>
        <v>68405000</v>
      </c>
      <c r="F43" s="27">
        <v>3150000</v>
      </c>
      <c r="G43" s="27">
        <v>65255000</v>
      </c>
    </row>
    <row r="44" spans="1:7" ht="24" customHeight="1">
      <c r="A44" s="24" t="s">
        <v>129</v>
      </c>
      <c r="B44" s="24" t="s">
        <v>89</v>
      </c>
      <c r="C44" s="24" t="s">
        <v>32</v>
      </c>
      <c r="D44" s="22" t="s">
        <v>131</v>
      </c>
      <c r="E44" s="27">
        <f t="shared" si="0"/>
        <v>57216700</v>
      </c>
      <c r="F44" s="27">
        <v>0</v>
      </c>
      <c r="G44" s="27">
        <v>57216700</v>
      </c>
    </row>
    <row r="45" spans="1:7" ht="24" customHeight="1">
      <c r="A45" s="24" t="s">
        <v>129</v>
      </c>
      <c r="B45" s="24" t="s">
        <v>89</v>
      </c>
      <c r="C45" s="24" t="s">
        <v>91</v>
      </c>
      <c r="D45" s="22" t="s">
        <v>132</v>
      </c>
      <c r="E45" s="27">
        <f t="shared" si="0"/>
        <v>57216700</v>
      </c>
      <c r="F45" s="27">
        <v>0</v>
      </c>
      <c r="G45" s="27">
        <v>57216700</v>
      </c>
    </row>
    <row r="46" spans="1:7" ht="24" customHeight="1">
      <c r="A46" s="24" t="s">
        <v>129</v>
      </c>
      <c r="B46" s="24" t="s">
        <v>133</v>
      </c>
      <c r="C46" s="24" t="s">
        <v>32</v>
      </c>
      <c r="D46" s="22" t="s">
        <v>134</v>
      </c>
      <c r="E46" s="27">
        <f t="shared" si="0"/>
        <v>3225000</v>
      </c>
      <c r="F46" s="27">
        <v>3150000</v>
      </c>
      <c r="G46" s="27">
        <v>75000</v>
      </c>
    </row>
    <row r="47" spans="1:7" ht="24" customHeight="1">
      <c r="A47" s="24" t="s">
        <v>129</v>
      </c>
      <c r="B47" s="24" t="s">
        <v>133</v>
      </c>
      <c r="C47" s="24" t="s">
        <v>85</v>
      </c>
      <c r="D47" s="22" t="s">
        <v>135</v>
      </c>
      <c r="E47" s="27">
        <f t="shared" si="0"/>
        <v>600000</v>
      </c>
      <c r="F47" s="27">
        <v>600000</v>
      </c>
      <c r="G47" s="27">
        <v>0</v>
      </c>
    </row>
    <row r="48" spans="1:7" ht="24" customHeight="1">
      <c r="A48" s="24" t="s">
        <v>129</v>
      </c>
      <c r="B48" s="24" t="s">
        <v>133</v>
      </c>
      <c r="C48" s="24" t="s">
        <v>133</v>
      </c>
      <c r="D48" s="22" t="s">
        <v>136</v>
      </c>
      <c r="E48" s="27">
        <f t="shared" si="0"/>
        <v>1650000</v>
      </c>
      <c r="F48" s="27">
        <v>1650000</v>
      </c>
      <c r="G48" s="27">
        <v>0</v>
      </c>
    </row>
    <row r="49" spans="1:7" ht="24" customHeight="1">
      <c r="A49" s="24" t="s">
        <v>129</v>
      </c>
      <c r="B49" s="24" t="s">
        <v>133</v>
      </c>
      <c r="C49" s="24" t="s">
        <v>137</v>
      </c>
      <c r="D49" s="22" t="s">
        <v>138</v>
      </c>
      <c r="E49" s="27">
        <f t="shared" si="0"/>
        <v>850000</v>
      </c>
      <c r="F49" s="27">
        <v>850000</v>
      </c>
      <c r="G49" s="27">
        <v>0</v>
      </c>
    </row>
    <row r="50" spans="1:7" ht="24" customHeight="1">
      <c r="A50" s="24" t="s">
        <v>129</v>
      </c>
      <c r="B50" s="24" t="s">
        <v>133</v>
      </c>
      <c r="C50" s="24" t="s">
        <v>91</v>
      </c>
      <c r="D50" s="22" t="s">
        <v>139</v>
      </c>
      <c r="E50" s="27">
        <f t="shared" si="0"/>
        <v>125000</v>
      </c>
      <c r="F50" s="27">
        <v>50000</v>
      </c>
      <c r="G50" s="27">
        <v>75000</v>
      </c>
    </row>
    <row r="51" spans="1:7" ht="24" customHeight="1">
      <c r="A51" s="24" t="s">
        <v>129</v>
      </c>
      <c r="B51" s="24" t="s">
        <v>140</v>
      </c>
      <c r="C51" s="24" t="s">
        <v>32</v>
      </c>
      <c r="D51" s="22" t="s">
        <v>141</v>
      </c>
      <c r="E51" s="27">
        <f t="shared" si="0"/>
        <v>4919300</v>
      </c>
      <c r="F51" s="27">
        <v>0</v>
      </c>
      <c r="G51" s="27">
        <v>4919300</v>
      </c>
    </row>
    <row r="52" spans="1:7" ht="24" customHeight="1">
      <c r="A52" s="24" t="s">
        <v>129</v>
      </c>
      <c r="B52" s="24" t="s">
        <v>140</v>
      </c>
      <c r="C52" s="24" t="s">
        <v>89</v>
      </c>
      <c r="D52" s="22" t="s">
        <v>142</v>
      </c>
      <c r="E52" s="27">
        <f t="shared" si="0"/>
        <v>70700</v>
      </c>
      <c r="F52" s="27">
        <v>0</v>
      </c>
      <c r="G52" s="27">
        <v>70700</v>
      </c>
    </row>
    <row r="53" spans="1:7" ht="24" customHeight="1">
      <c r="A53" s="24" t="s">
        <v>129</v>
      </c>
      <c r="B53" s="24" t="s">
        <v>140</v>
      </c>
      <c r="C53" s="24" t="s">
        <v>137</v>
      </c>
      <c r="D53" s="22" t="s">
        <v>143</v>
      </c>
      <c r="E53" s="27">
        <f t="shared" si="0"/>
        <v>4848600</v>
      </c>
      <c r="F53" s="27">
        <v>0</v>
      </c>
      <c r="G53" s="27">
        <v>4848600</v>
      </c>
    </row>
    <row r="54" spans="1:7" ht="24" customHeight="1">
      <c r="A54" s="24" t="s">
        <v>129</v>
      </c>
      <c r="B54" s="24" t="s">
        <v>99</v>
      </c>
      <c r="C54" s="24" t="s">
        <v>32</v>
      </c>
      <c r="D54" s="22" t="s">
        <v>144</v>
      </c>
      <c r="E54" s="27">
        <f t="shared" si="0"/>
        <v>2454000</v>
      </c>
      <c r="F54" s="27">
        <v>0</v>
      </c>
      <c r="G54" s="27">
        <v>2454000</v>
      </c>
    </row>
    <row r="55" spans="1:7" ht="24" customHeight="1">
      <c r="A55" s="24" t="s">
        <v>129</v>
      </c>
      <c r="B55" s="24" t="s">
        <v>99</v>
      </c>
      <c r="C55" s="24" t="s">
        <v>89</v>
      </c>
      <c r="D55" s="22" t="s">
        <v>104</v>
      </c>
      <c r="E55" s="27">
        <f t="shared" si="0"/>
        <v>80000</v>
      </c>
      <c r="F55" s="27">
        <v>0</v>
      </c>
      <c r="G55" s="27">
        <v>80000</v>
      </c>
    </row>
    <row r="56" spans="1:7" ht="24" customHeight="1">
      <c r="A56" s="24" t="s">
        <v>129</v>
      </c>
      <c r="B56" s="24" t="s">
        <v>99</v>
      </c>
      <c r="C56" s="24" t="s">
        <v>87</v>
      </c>
      <c r="D56" s="22" t="s">
        <v>145</v>
      </c>
      <c r="E56" s="27">
        <f t="shared" si="0"/>
        <v>1354000</v>
      </c>
      <c r="F56" s="27">
        <v>0</v>
      </c>
      <c r="G56" s="27">
        <v>1354000</v>
      </c>
    </row>
    <row r="57" spans="1:7" ht="24" customHeight="1">
      <c r="A57" s="24" t="s">
        <v>129</v>
      </c>
      <c r="B57" s="24" t="s">
        <v>99</v>
      </c>
      <c r="C57" s="24" t="s">
        <v>133</v>
      </c>
      <c r="D57" s="22" t="s">
        <v>146</v>
      </c>
      <c r="E57" s="27">
        <f t="shared" si="0"/>
        <v>120000</v>
      </c>
      <c r="F57" s="27">
        <v>0</v>
      </c>
      <c r="G57" s="27">
        <v>120000</v>
      </c>
    </row>
    <row r="58" spans="1:7" ht="24" customHeight="1">
      <c r="A58" s="24" t="s">
        <v>129</v>
      </c>
      <c r="B58" s="24" t="s">
        <v>99</v>
      </c>
      <c r="C58" s="24" t="s">
        <v>91</v>
      </c>
      <c r="D58" s="22" t="s">
        <v>147</v>
      </c>
      <c r="E58" s="27">
        <f t="shared" si="0"/>
        <v>900000</v>
      </c>
      <c r="F58" s="27">
        <v>0</v>
      </c>
      <c r="G58" s="27">
        <v>900000</v>
      </c>
    </row>
    <row r="59" spans="1:7" ht="24" customHeight="1">
      <c r="A59" s="24" t="s">
        <v>129</v>
      </c>
      <c r="B59" s="24" t="s">
        <v>148</v>
      </c>
      <c r="C59" s="24" t="s">
        <v>32</v>
      </c>
      <c r="D59" s="22" t="s">
        <v>149</v>
      </c>
      <c r="E59" s="27">
        <f t="shared" si="0"/>
        <v>240000</v>
      </c>
      <c r="F59" s="27">
        <v>0</v>
      </c>
      <c r="G59" s="27">
        <v>240000</v>
      </c>
    </row>
    <row r="60" spans="1:7" ht="24" customHeight="1">
      <c r="A60" s="24" t="s">
        <v>129</v>
      </c>
      <c r="B60" s="24" t="s">
        <v>148</v>
      </c>
      <c r="C60" s="24" t="s">
        <v>91</v>
      </c>
      <c r="D60" s="22" t="s">
        <v>150</v>
      </c>
      <c r="E60" s="27">
        <f t="shared" si="0"/>
        <v>240000</v>
      </c>
      <c r="F60" s="27">
        <v>0</v>
      </c>
      <c r="G60" s="27">
        <v>240000</v>
      </c>
    </row>
    <row r="61" spans="1:7" ht="24" customHeight="1">
      <c r="A61" s="24" t="s">
        <v>129</v>
      </c>
      <c r="B61" s="24" t="s">
        <v>151</v>
      </c>
      <c r="C61" s="24" t="s">
        <v>32</v>
      </c>
      <c r="D61" s="22" t="s">
        <v>152</v>
      </c>
      <c r="E61" s="27">
        <f t="shared" si="0"/>
        <v>350000</v>
      </c>
      <c r="F61" s="27">
        <v>0</v>
      </c>
      <c r="G61" s="27">
        <v>350000</v>
      </c>
    </row>
    <row r="62" spans="1:7" ht="24" customHeight="1">
      <c r="A62" s="24" t="s">
        <v>129</v>
      </c>
      <c r="B62" s="24" t="s">
        <v>151</v>
      </c>
      <c r="C62" s="24" t="s">
        <v>87</v>
      </c>
      <c r="D62" s="22" t="s">
        <v>153</v>
      </c>
      <c r="E62" s="27">
        <f t="shared" si="0"/>
        <v>350000</v>
      </c>
      <c r="F62" s="27">
        <v>0</v>
      </c>
      <c r="G62" s="27">
        <v>350000</v>
      </c>
    </row>
    <row r="63" spans="1:7" ht="24" customHeight="1">
      <c r="A63" s="24" t="s">
        <v>154</v>
      </c>
      <c r="B63" s="24" t="s">
        <v>32</v>
      </c>
      <c r="C63" s="24" t="s">
        <v>32</v>
      </c>
      <c r="D63" s="22" t="s">
        <v>155</v>
      </c>
      <c r="E63" s="27">
        <f t="shared" si="0"/>
        <v>7330000</v>
      </c>
      <c r="F63" s="27">
        <v>650000</v>
      </c>
      <c r="G63" s="27">
        <v>6680000</v>
      </c>
    </row>
    <row r="64" spans="1:7" ht="24" customHeight="1">
      <c r="A64" s="24" t="s">
        <v>154</v>
      </c>
      <c r="B64" s="24" t="s">
        <v>87</v>
      </c>
      <c r="C64" s="24" t="s">
        <v>32</v>
      </c>
      <c r="D64" s="22" t="s">
        <v>156</v>
      </c>
      <c r="E64" s="27">
        <f t="shared" si="0"/>
        <v>6380000</v>
      </c>
      <c r="F64" s="27">
        <v>0</v>
      </c>
      <c r="G64" s="27">
        <v>6380000</v>
      </c>
    </row>
    <row r="65" spans="1:7" ht="24" customHeight="1">
      <c r="A65" s="24" t="s">
        <v>154</v>
      </c>
      <c r="B65" s="24" t="s">
        <v>87</v>
      </c>
      <c r="C65" s="24" t="s">
        <v>91</v>
      </c>
      <c r="D65" s="22" t="s">
        <v>157</v>
      </c>
      <c r="E65" s="27">
        <f t="shared" si="0"/>
        <v>6380000</v>
      </c>
      <c r="F65" s="27">
        <v>0</v>
      </c>
      <c r="G65" s="27">
        <v>6380000</v>
      </c>
    </row>
    <row r="66" spans="1:7" ht="24" customHeight="1">
      <c r="A66" s="24" t="s">
        <v>154</v>
      </c>
      <c r="B66" s="24" t="s">
        <v>126</v>
      </c>
      <c r="C66" s="24" t="s">
        <v>32</v>
      </c>
      <c r="D66" s="22" t="s">
        <v>158</v>
      </c>
      <c r="E66" s="27">
        <f t="shared" si="0"/>
        <v>300000</v>
      </c>
      <c r="F66" s="27">
        <v>0</v>
      </c>
      <c r="G66" s="27">
        <v>300000</v>
      </c>
    </row>
    <row r="67" spans="1:7" ht="24" customHeight="1">
      <c r="A67" s="24" t="s">
        <v>154</v>
      </c>
      <c r="B67" s="24" t="s">
        <v>126</v>
      </c>
      <c r="C67" s="24" t="s">
        <v>91</v>
      </c>
      <c r="D67" s="22" t="s">
        <v>159</v>
      </c>
      <c r="E67" s="27">
        <f t="shared" si="0"/>
        <v>300000</v>
      </c>
      <c r="F67" s="27">
        <v>0</v>
      </c>
      <c r="G67" s="27">
        <v>300000</v>
      </c>
    </row>
    <row r="68" spans="1:7" ht="24" customHeight="1">
      <c r="A68" s="24" t="s">
        <v>154</v>
      </c>
      <c r="B68" s="24" t="s">
        <v>99</v>
      </c>
      <c r="C68" s="24" t="s">
        <v>32</v>
      </c>
      <c r="D68" s="22" t="s">
        <v>160</v>
      </c>
      <c r="E68" s="27">
        <f t="shared" si="0"/>
        <v>650000</v>
      </c>
      <c r="F68" s="27">
        <v>650000</v>
      </c>
      <c r="G68" s="27">
        <v>0</v>
      </c>
    </row>
    <row r="69" spans="1:7" ht="24" customHeight="1">
      <c r="A69" s="24" t="s">
        <v>154</v>
      </c>
      <c r="B69" s="24" t="s">
        <v>99</v>
      </c>
      <c r="C69" s="24" t="s">
        <v>85</v>
      </c>
      <c r="D69" s="22" t="s">
        <v>161</v>
      </c>
      <c r="E69" s="27">
        <f t="shared" si="0"/>
        <v>650000</v>
      </c>
      <c r="F69" s="27">
        <v>650000</v>
      </c>
      <c r="G69" s="27">
        <v>0</v>
      </c>
    </row>
    <row r="70" spans="1:7" ht="24" customHeight="1">
      <c r="A70" s="24" t="s">
        <v>162</v>
      </c>
      <c r="B70" s="24" t="s">
        <v>32</v>
      </c>
      <c r="C70" s="24" t="s">
        <v>32</v>
      </c>
      <c r="D70" s="22" t="s">
        <v>163</v>
      </c>
      <c r="E70" s="27">
        <f t="shared" si="0"/>
        <v>160650000</v>
      </c>
      <c r="F70" s="27">
        <v>0</v>
      </c>
      <c r="G70" s="27">
        <v>160650000</v>
      </c>
    </row>
    <row r="71" spans="1:7" ht="24" customHeight="1">
      <c r="A71" s="24" t="s">
        <v>162</v>
      </c>
      <c r="B71" s="24" t="s">
        <v>93</v>
      </c>
      <c r="C71" s="24" t="s">
        <v>32</v>
      </c>
      <c r="D71" s="22" t="s">
        <v>164</v>
      </c>
      <c r="E71" s="27">
        <f t="shared" si="0"/>
        <v>61850000</v>
      </c>
      <c r="F71" s="27">
        <v>0</v>
      </c>
      <c r="G71" s="27">
        <v>61850000</v>
      </c>
    </row>
    <row r="72" spans="1:7" ht="24" customHeight="1">
      <c r="A72" s="24" t="s">
        <v>162</v>
      </c>
      <c r="B72" s="24" t="s">
        <v>93</v>
      </c>
      <c r="C72" s="24" t="s">
        <v>91</v>
      </c>
      <c r="D72" s="22" t="s">
        <v>165</v>
      </c>
      <c r="E72" s="27">
        <f t="shared" si="0"/>
        <v>61850000</v>
      </c>
      <c r="F72" s="27">
        <v>0</v>
      </c>
      <c r="G72" s="27">
        <v>61850000</v>
      </c>
    </row>
    <row r="73" spans="1:7" ht="24" customHeight="1">
      <c r="A73" s="24" t="s">
        <v>162</v>
      </c>
      <c r="B73" s="24" t="s">
        <v>133</v>
      </c>
      <c r="C73" s="24" t="s">
        <v>32</v>
      </c>
      <c r="D73" s="22" t="s">
        <v>166</v>
      </c>
      <c r="E73" s="27">
        <f t="shared" si="0"/>
        <v>40600000</v>
      </c>
      <c r="F73" s="27">
        <v>0</v>
      </c>
      <c r="G73" s="27">
        <v>40600000</v>
      </c>
    </row>
    <row r="74" spans="1:7" ht="24" customHeight="1">
      <c r="A74" s="24" t="s">
        <v>162</v>
      </c>
      <c r="B74" s="24" t="s">
        <v>133</v>
      </c>
      <c r="C74" s="24" t="s">
        <v>85</v>
      </c>
      <c r="D74" s="22" t="s">
        <v>166</v>
      </c>
      <c r="E74" s="27">
        <f t="shared" ref="E74:E94" si="1">SUM(F74,G74)</f>
        <v>40600000</v>
      </c>
      <c r="F74" s="27">
        <v>0</v>
      </c>
      <c r="G74" s="27">
        <v>40600000</v>
      </c>
    </row>
    <row r="75" spans="1:7" ht="24" customHeight="1">
      <c r="A75" s="24" t="s">
        <v>162</v>
      </c>
      <c r="B75" s="24" t="s">
        <v>91</v>
      </c>
      <c r="C75" s="24" t="s">
        <v>32</v>
      </c>
      <c r="D75" s="22" t="s">
        <v>167</v>
      </c>
      <c r="E75" s="27">
        <f t="shared" si="1"/>
        <v>58200000</v>
      </c>
      <c r="F75" s="27">
        <v>0</v>
      </c>
      <c r="G75" s="27">
        <v>58200000</v>
      </c>
    </row>
    <row r="76" spans="1:7" ht="24" customHeight="1">
      <c r="A76" s="24" t="s">
        <v>162</v>
      </c>
      <c r="B76" s="24" t="s">
        <v>91</v>
      </c>
      <c r="C76" s="24" t="s">
        <v>91</v>
      </c>
      <c r="D76" s="22" t="s">
        <v>167</v>
      </c>
      <c r="E76" s="27">
        <f t="shared" si="1"/>
        <v>58200000</v>
      </c>
      <c r="F76" s="27">
        <v>0</v>
      </c>
      <c r="G76" s="27">
        <v>58200000</v>
      </c>
    </row>
    <row r="77" spans="1:7" ht="24" customHeight="1">
      <c r="A77" s="24" t="s">
        <v>168</v>
      </c>
      <c r="B77" s="24" t="s">
        <v>32</v>
      </c>
      <c r="C77" s="24" t="s">
        <v>32</v>
      </c>
      <c r="D77" s="22" t="s">
        <v>169</v>
      </c>
      <c r="E77" s="27">
        <f t="shared" si="1"/>
        <v>16215000</v>
      </c>
      <c r="F77" s="27">
        <v>0</v>
      </c>
      <c r="G77" s="27">
        <v>16215000</v>
      </c>
    </row>
    <row r="78" spans="1:7" ht="24" customHeight="1">
      <c r="A78" s="24" t="s">
        <v>168</v>
      </c>
      <c r="B78" s="24" t="s">
        <v>93</v>
      </c>
      <c r="C78" s="24" t="s">
        <v>32</v>
      </c>
      <c r="D78" s="22" t="s">
        <v>170</v>
      </c>
      <c r="E78" s="27">
        <f t="shared" si="1"/>
        <v>16215000</v>
      </c>
      <c r="F78" s="27">
        <v>0</v>
      </c>
      <c r="G78" s="27">
        <v>16215000</v>
      </c>
    </row>
    <row r="79" spans="1:7" ht="24" customHeight="1">
      <c r="A79" s="24" t="s">
        <v>168</v>
      </c>
      <c r="B79" s="24" t="s">
        <v>93</v>
      </c>
      <c r="C79" s="24" t="s">
        <v>133</v>
      </c>
      <c r="D79" s="22" t="s">
        <v>171</v>
      </c>
      <c r="E79" s="27">
        <f t="shared" si="1"/>
        <v>10000000</v>
      </c>
      <c r="F79" s="27">
        <v>0</v>
      </c>
      <c r="G79" s="27">
        <v>10000000</v>
      </c>
    </row>
    <row r="80" spans="1:7" ht="24" customHeight="1">
      <c r="A80" s="24" t="s">
        <v>168</v>
      </c>
      <c r="B80" s="24" t="s">
        <v>93</v>
      </c>
      <c r="C80" s="24" t="s">
        <v>137</v>
      </c>
      <c r="D80" s="22" t="s">
        <v>172</v>
      </c>
      <c r="E80" s="27">
        <f t="shared" si="1"/>
        <v>6215000</v>
      </c>
      <c r="F80" s="27">
        <v>0</v>
      </c>
      <c r="G80" s="27">
        <v>6215000</v>
      </c>
    </row>
    <row r="81" spans="1:7" ht="24" customHeight="1">
      <c r="A81" s="24" t="s">
        <v>173</v>
      </c>
      <c r="B81" s="24" t="s">
        <v>32</v>
      </c>
      <c r="C81" s="24" t="s">
        <v>32</v>
      </c>
      <c r="D81" s="22" t="s">
        <v>174</v>
      </c>
      <c r="E81" s="27">
        <f t="shared" si="1"/>
        <v>69700000</v>
      </c>
      <c r="F81" s="27">
        <v>0</v>
      </c>
      <c r="G81" s="27">
        <v>69700000</v>
      </c>
    </row>
    <row r="82" spans="1:7" ht="24" customHeight="1">
      <c r="A82" s="24" t="s">
        <v>173</v>
      </c>
      <c r="B82" s="24" t="s">
        <v>120</v>
      </c>
      <c r="C82" s="24" t="s">
        <v>32</v>
      </c>
      <c r="D82" s="22" t="s">
        <v>175</v>
      </c>
      <c r="E82" s="27">
        <f t="shared" si="1"/>
        <v>69700000</v>
      </c>
      <c r="F82" s="27">
        <v>0</v>
      </c>
      <c r="G82" s="27">
        <v>69700000</v>
      </c>
    </row>
    <row r="83" spans="1:7" ht="24" customHeight="1">
      <c r="A83" s="24" t="s">
        <v>173</v>
      </c>
      <c r="B83" s="24" t="s">
        <v>120</v>
      </c>
      <c r="C83" s="24" t="s">
        <v>91</v>
      </c>
      <c r="D83" s="22" t="s">
        <v>176</v>
      </c>
      <c r="E83" s="27">
        <f t="shared" si="1"/>
        <v>69700000</v>
      </c>
      <c r="F83" s="27">
        <v>0</v>
      </c>
      <c r="G83" s="27">
        <v>69700000</v>
      </c>
    </row>
    <row r="84" spans="1:7" ht="24" customHeight="1">
      <c r="A84" s="24" t="s">
        <v>177</v>
      </c>
      <c r="B84" s="24" t="s">
        <v>32</v>
      </c>
      <c r="C84" s="24" t="s">
        <v>32</v>
      </c>
      <c r="D84" s="22" t="s">
        <v>178</v>
      </c>
      <c r="E84" s="27">
        <f t="shared" si="1"/>
        <v>2750000</v>
      </c>
      <c r="F84" s="27">
        <v>0</v>
      </c>
      <c r="G84" s="27">
        <v>2750000</v>
      </c>
    </row>
    <row r="85" spans="1:7" ht="24" customHeight="1">
      <c r="A85" s="24" t="s">
        <v>177</v>
      </c>
      <c r="B85" s="24" t="s">
        <v>91</v>
      </c>
      <c r="C85" s="24" t="s">
        <v>32</v>
      </c>
      <c r="D85" s="22" t="s">
        <v>179</v>
      </c>
      <c r="E85" s="27">
        <f t="shared" si="1"/>
        <v>2750000</v>
      </c>
      <c r="F85" s="27">
        <v>0</v>
      </c>
      <c r="G85" s="27">
        <v>2750000</v>
      </c>
    </row>
    <row r="86" spans="1:7" ht="24" customHeight="1">
      <c r="A86" s="24" t="s">
        <v>177</v>
      </c>
      <c r="B86" s="24" t="s">
        <v>91</v>
      </c>
      <c r="C86" s="24" t="s">
        <v>91</v>
      </c>
      <c r="D86" s="22" t="s">
        <v>179</v>
      </c>
      <c r="E86" s="27">
        <f t="shared" si="1"/>
        <v>2750000</v>
      </c>
      <c r="F86" s="27">
        <v>0</v>
      </c>
      <c r="G86" s="27">
        <v>2750000</v>
      </c>
    </row>
    <row r="87" spans="1:7" ht="24" customHeight="1">
      <c r="A87" s="24" t="s">
        <v>180</v>
      </c>
      <c r="B87" s="24" t="s">
        <v>32</v>
      </c>
      <c r="C87" s="24" t="s">
        <v>32</v>
      </c>
      <c r="D87" s="22" t="s">
        <v>181</v>
      </c>
      <c r="E87" s="27">
        <f t="shared" si="1"/>
        <v>3600000</v>
      </c>
      <c r="F87" s="27">
        <v>0</v>
      </c>
      <c r="G87" s="27">
        <v>3600000</v>
      </c>
    </row>
    <row r="88" spans="1:7" ht="24" customHeight="1">
      <c r="A88" s="24" t="s">
        <v>180</v>
      </c>
      <c r="B88" s="24" t="s">
        <v>91</v>
      </c>
      <c r="C88" s="24" t="s">
        <v>32</v>
      </c>
      <c r="D88" s="22" t="s">
        <v>182</v>
      </c>
      <c r="E88" s="27">
        <f t="shared" si="1"/>
        <v>3600000</v>
      </c>
      <c r="F88" s="27">
        <v>0</v>
      </c>
      <c r="G88" s="27">
        <v>3600000</v>
      </c>
    </row>
    <row r="89" spans="1:7" ht="24" customHeight="1">
      <c r="A89" s="24" t="s">
        <v>180</v>
      </c>
      <c r="B89" s="24" t="s">
        <v>91</v>
      </c>
      <c r="C89" s="24" t="s">
        <v>32</v>
      </c>
      <c r="D89" s="22" t="s">
        <v>182</v>
      </c>
      <c r="E89" s="27">
        <f t="shared" si="1"/>
        <v>3600000</v>
      </c>
      <c r="F89" s="27">
        <v>0</v>
      </c>
      <c r="G89" s="27">
        <v>3600000</v>
      </c>
    </row>
    <row r="90" spans="1:7" ht="24" customHeight="1">
      <c r="A90" s="24" t="s">
        <v>183</v>
      </c>
      <c r="B90" s="24" t="s">
        <v>32</v>
      </c>
      <c r="C90" s="24" t="s">
        <v>32</v>
      </c>
      <c r="D90" s="22" t="s">
        <v>184</v>
      </c>
      <c r="E90" s="27">
        <f t="shared" si="1"/>
        <v>5560000</v>
      </c>
      <c r="F90" s="27">
        <v>5560000</v>
      </c>
      <c r="G90" s="27">
        <v>0</v>
      </c>
    </row>
    <row r="91" spans="1:7" ht="24" customHeight="1">
      <c r="A91" s="24" t="s">
        <v>183</v>
      </c>
      <c r="B91" s="24" t="s">
        <v>89</v>
      </c>
      <c r="C91" s="24" t="s">
        <v>32</v>
      </c>
      <c r="D91" s="22" t="s">
        <v>185</v>
      </c>
      <c r="E91" s="27">
        <f t="shared" si="1"/>
        <v>5560000</v>
      </c>
      <c r="F91" s="27">
        <v>5560000</v>
      </c>
      <c r="G91" s="27">
        <v>0</v>
      </c>
    </row>
    <row r="92" spans="1:7" ht="24" customHeight="1">
      <c r="A92" s="24" t="s">
        <v>183</v>
      </c>
      <c r="B92" s="24" t="s">
        <v>89</v>
      </c>
      <c r="C92" s="24" t="s">
        <v>85</v>
      </c>
      <c r="D92" s="22" t="s">
        <v>186</v>
      </c>
      <c r="E92" s="27">
        <f t="shared" si="1"/>
        <v>2180000</v>
      </c>
      <c r="F92" s="27">
        <v>2180000</v>
      </c>
      <c r="G92" s="27">
        <v>0</v>
      </c>
    </row>
    <row r="93" spans="1:7" ht="24" customHeight="1">
      <c r="A93" s="24" t="s">
        <v>183</v>
      </c>
      <c r="B93" s="24" t="s">
        <v>89</v>
      </c>
      <c r="C93" s="24" t="s">
        <v>93</v>
      </c>
      <c r="D93" s="22" t="s">
        <v>187</v>
      </c>
      <c r="E93" s="27">
        <f t="shared" si="1"/>
        <v>3380000</v>
      </c>
      <c r="F93" s="27">
        <v>3380000</v>
      </c>
      <c r="G93" s="27">
        <v>0</v>
      </c>
    </row>
    <row r="94" spans="1:7" ht="24" customHeight="1">
      <c r="A94" s="66" t="s">
        <v>8</v>
      </c>
      <c r="B94" s="66"/>
      <c r="C94" s="66"/>
      <c r="D94" s="66"/>
      <c r="E94" s="27">
        <f t="shared" si="1"/>
        <v>408792000</v>
      </c>
      <c r="F94" s="27">
        <v>45896000</v>
      </c>
      <c r="G94" s="27">
        <v>362896000</v>
      </c>
    </row>
  </sheetData>
  <mergeCells count="10">
    <mergeCell ref="A94:D94"/>
    <mergeCell ref="A2:G2"/>
    <mergeCell ref="A4:F4"/>
    <mergeCell ref="A6:D6"/>
    <mergeCell ref="E6:G6"/>
    <mergeCell ref="A7:C7"/>
    <mergeCell ref="D7:D8"/>
    <mergeCell ref="E7:E8"/>
    <mergeCell ref="F7:F8"/>
    <mergeCell ref="G7:G8"/>
  </mergeCells>
  <phoneticPr fontId="4" type="noConversion"/>
  <pageMargins left="0.78740157480314965" right="0.78740157480314965" top="0.78740157480314965" bottom="0.78740157480314965" header="0.31496062992125984" footer="0.31496062992125984"/>
  <pageSetup paperSize="9" scale="9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5</vt:i4>
      </vt:variant>
    </vt:vector>
  </HeadingPairs>
  <TitlesOfParts>
    <vt:vector size="21"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财政拨款收支总表</vt:lpstr>
      <vt:lpstr>单位一般公共预算拨款表</vt:lpstr>
      <vt:lpstr>单位政府性基金拨款表</vt:lpstr>
      <vt:lpstr>单位国有资本经营预算拨款表</vt:lpstr>
      <vt:lpstr>单位一般公共预算拨款基本支出明细表</vt:lpstr>
      <vt:lpstr>"三公"经费和机关运行经费预算表</vt:lpstr>
      <vt:lpstr>其他相关情况说明</vt:lpstr>
      <vt:lpstr>财政拨款收支总表!Print_Titles</vt:lpstr>
      <vt:lpstr>单位收入总表!Print_Titles</vt:lpstr>
      <vt:lpstr>单位一般公共预算拨款表!Print_Titles</vt:lpstr>
      <vt:lpstr>单位一般公共预算拨款基本支出明细表!Print_Titles</vt:lpstr>
      <vt:lpstr>单位支出总表!Print_Titles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Qt Xlsx Library</dc:creator>
  <cp:lastModifiedBy>a</cp:lastModifiedBy>
  <cp:lastPrinted>2025-03-04T07:22:56Z</cp:lastPrinted>
  <dcterms:created xsi:type="dcterms:W3CDTF">2025-03-04T14:36:39Z</dcterms:created>
  <dcterms:modified xsi:type="dcterms:W3CDTF">2025-03-05T03:00:53Z</dcterms:modified>
</cp:coreProperties>
</file>